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00" windowHeight="6930" activeTab="0"/>
  </bookViews>
  <sheets>
    <sheet name="Solver Solution" sheetId="1" r:id="rId1"/>
    <sheet name="Graphical Solution" sheetId="2" r:id="rId2"/>
  </sheets>
  <definedNames>
    <definedName name="solver_adj" localSheetId="0" hidden="1">'Solver Solution'!$B$1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'Solver Solution'!$B$1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'Solver Solution'!$B$14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0.99999</definedName>
  </definedNames>
  <calcPr fullCalcOnLoad="1"/>
</workbook>
</file>

<file path=xl/sharedStrings.xml><?xml version="1.0" encoding="utf-8"?>
<sst xmlns="http://schemas.openxmlformats.org/spreadsheetml/2006/main" count="47" uniqueCount="34">
  <si>
    <t xml:space="preserve"> </t>
  </si>
  <si>
    <t xml:space="preserve">Burn in Time = </t>
  </si>
  <si>
    <t xml:space="preserve">Requirement = </t>
  </si>
  <si>
    <t xml:space="preserve">Field Failure Cost = </t>
  </si>
  <si>
    <t xml:space="preserve">Lab Failure Cost = </t>
  </si>
  <si>
    <t xml:space="preserve">Beta = </t>
  </si>
  <si>
    <t xml:space="preserve">Theta = </t>
  </si>
  <si>
    <t xml:space="preserve">Reliability (Field) = </t>
  </si>
  <si>
    <t xml:space="preserve">System Cost = </t>
  </si>
  <si>
    <t xml:space="preserve">Burn in Cost/Time = </t>
  </si>
  <si>
    <t>The warranty period.  There is no failure cost beyond this time.</t>
  </si>
  <si>
    <t>The cost of a field failure.</t>
  </si>
  <si>
    <t>The burn-in duration.</t>
  </si>
  <si>
    <t>The cost per unit time to perform burn-in.</t>
  </si>
  <si>
    <t>The cost of a failure during the burn-in period.</t>
  </si>
  <si>
    <t>The shape parameter of the Weibull distribution for the units being tested*.</t>
  </si>
  <si>
    <t>The scale parameter of the Weibull distribution for the units being tested*.</t>
  </si>
  <si>
    <t>The reliability of the units for the burn-in period.</t>
  </si>
  <si>
    <t>The reliability of the units in the field for the warranty period.</t>
  </si>
  <si>
    <t>The total cost of burn-in costs and field failure costs.</t>
  </si>
  <si>
    <t>The green cells require input data, the red cells are not to be altered.</t>
  </si>
  <si>
    <t>To find the optimum burn-in time change the yellow cell until the system cost is minimized.</t>
  </si>
  <si>
    <t>To do this quickly click "tools", "solver" and then click "solve".</t>
  </si>
  <si>
    <t>If you cannot find "solver" on the "tools" menu, click "add-ins" and select solver.</t>
  </si>
  <si>
    <t xml:space="preserve">   been burned-in, the shape and scale parameters will not be valid.</t>
  </si>
  <si>
    <t xml:space="preserve">Reliability (Burn in) = </t>
  </si>
  <si>
    <t>*  Be sure to analyze the true population.  If a Weibull analysis is done on units that have</t>
  </si>
  <si>
    <t>Reliability</t>
  </si>
  <si>
    <t>(Burn-in)</t>
  </si>
  <si>
    <t>(Field)</t>
  </si>
  <si>
    <t>System</t>
  </si>
  <si>
    <t>Cost</t>
  </si>
  <si>
    <t>Burn-in</t>
  </si>
  <si>
    <t>Duration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</si>
</sst>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0" fillId="2" borderId="0" xfId="0" applyFill="1" applyAlignment="1">
      <alignment/>
    </xf>
    <xf numFmtId="166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 quotePrefix="1">
      <alignment horizontal="right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left"/>
    </xf>
    <xf numFmtId="0" fontId="1" fillId="0" borderId="0" xfId="0" applyFont="1" applyFill="1" applyAlignment="1">
      <alignment horizontal="right"/>
    </xf>
    <xf numFmtId="166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'Graphical Solution'!$A$13:$A$237</c:f>
              <c:numCache/>
            </c:numRef>
          </c:xVal>
          <c:yVal>
            <c:numRef>
              <c:f>'Graphical Solution'!$B$13:$B$237</c:f>
              <c:numCache/>
            </c:numRef>
          </c:yVal>
          <c:smooth val="1"/>
        </c:ser>
        <c:axId val="19722188"/>
        <c:axId val="43281965"/>
      </c:scatterChart>
      <c:valAx>
        <c:axId val="19722188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Burn-In Duration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3281965"/>
        <c:crosses val="autoZero"/>
        <c:crossBetween val="midCat"/>
        <c:dispUnits/>
      </c:valAx>
      <c:valAx>
        <c:axId val="4328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System 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&quot;$&quot;#,##0.00" sourceLinked="0"/>
        <c:majorTickMark val="out"/>
        <c:minorTickMark val="none"/>
        <c:tickLblPos val="nextTo"/>
        <c:spPr>
          <a:ln w="38100">
            <a:solidFill/>
          </a:ln>
        </c:spPr>
        <c:crossAx val="197221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9</xdr:row>
      <xdr:rowOff>9525</xdr:rowOff>
    </xdr:from>
    <xdr:to>
      <xdr:col>13</xdr:col>
      <xdr:colOff>390525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524250" y="1466850"/>
        <a:ext cx="5791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="125" zoomScaleNormal="125" workbookViewId="0" topLeftCell="A1">
      <selection activeCell="I20" sqref="I20"/>
    </sheetView>
  </sheetViews>
  <sheetFormatPr defaultColWidth="9.140625" defaultRowHeight="12.75"/>
  <cols>
    <col min="1" max="1" width="20.140625" style="0" bestFit="1" customWidth="1"/>
  </cols>
  <sheetData>
    <row r="1" spans="1:3" ht="12.75">
      <c r="A1" s="1" t="s">
        <v>1</v>
      </c>
      <c r="B1" s="7">
        <v>46.947798555298256</v>
      </c>
      <c r="C1" s="3" t="s">
        <v>12</v>
      </c>
    </row>
    <row r="2" spans="1:3" ht="12.75">
      <c r="A2" s="1" t="s">
        <v>2</v>
      </c>
      <c r="B2" s="4">
        <v>700</v>
      </c>
      <c r="C2" t="s">
        <v>10</v>
      </c>
    </row>
    <row r="3" ht="12.75">
      <c r="A3" s="2"/>
    </row>
    <row r="4" spans="1:3" ht="12.75">
      <c r="A4" s="1" t="s">
        <v>9</v>
      </c>
      <c r="B4" s="4">
        <v>0.07</v>
      </c>
      <c r="C4" s="3" t="s">
        <v>13</v>
      </c>
    </row>
    <row r="5" spans="1:3" ht="12.75">
      <c r="A5" s="1" t="s">
        <v>3</v>
      </c>
      <c r="B5" s="4">
        <v>500</v>
      </c>
      <c r="C5" t="s">
        <v>11</v>
      </c>
    </row>
    <row r="6" spans="1:3" ht="12.75">
      <c r="A6" s="1" t="s">
        <v>4</v>
      </c>
      <c r="B6" s="4">
        <v>3</v>
      </c>
      <c r="C6" t="s">
        <v>14</v>
      </c>
    </row>
    <row r="7" ht="12.75">
      <c r="A7" s="2"/>
    </row>
    <row r="8" spans="1:3" ht="12.75">
      <c r="A8" s="1" t="s">
        <v>5</v>
      </c>
      <c r="B8" s="4">
        <v>0.8</v>
      </c>
      <c r="C8" t="s">
        <v>15</v>
      </c>
    </row>
    <row r="9" spans="1:3" ht="12.75">
      <c r="A9" s="1" t="s">
        <v>6</v>
      </c>
      <c r="B9" s="4">
        <v>5000</v>
      </c>
      <c r="C9" s="3" t="s">
        <v>16</v>
      </c>
    </row>
    <row r="10" ht="12.75">
      <c r="A10" s="2"/>
    </row>
    <row r="11" spans="1:3" ht="12.75">
      <c r="A11" s="2" t="s">
        <v>25</v>
      </c>
      <c r="B11" s="5">
        <f>EXP(-((B1/B9)^B8))</f>
        <v>0.9763984757489333</v>
      </c>
      <c r="C11" t="s">
        <v>17</v>
      </c>
    </row>
    <row r="12" spans="1:3" ht="12.75">
      <c r="A12" s="1" t="s">
        <v>7</v>
      </c>
      <c r="B12" s="5">
        <f>EXP(-(((B2+B1)/B9)^B8))/(EXP(-((B1/B9)^B8)))</f>
        <v>0.8231491302221787</v>
      </c>
      <c r="C12" t="s">
        <v>18</v>
      </c>
    </row>
    <row r="13" spans="1:2" ht="12.75">
      <c r="A13" s="2"/>
      <c r="B13" t="s">
        <v>0</v>
      </c>
    </row>
    <row r="14" spans="1:3" ht="12.75">
      <c r="A14" s="1" t="s">
        <v>8</v>
      </c>
      <c r="B14" s="6">
        <f>+(B4*B1)+(B5*(1-B12))+B6*(1-B11)</f>
        <v>91.78258536053472</v>
      </c>
      <c r="C14" t="s">
        <v>19</v>
      </c>
    </row>
    <row r="15" spans="1:2" ht="12.75">
      <c r="A15" s="1"/>
      <c r="B15" s="8"/>
    </row>
    <row r="16" spans="1:2" ht="12.75">
      <c r="A16" s="9" t="s">
        <v>20</v>
      </c>
      <c r="B16" s="8"/>
    </row>
    <row r="18" ht="12.75">
      <c r="A18" s="3" t="s">
        <v>21</v>
      </c>
    </row>
    <row r="19" ht="12.75">
      <c r="A19" t="s">
        <v>22</v>
      </c>
    </row>
    <row r="20" ht="12.75">
      <c r="A20" s="3" t="s">
        <v>23</v>
      </c>
    </row>
    <row r="22" ht="12.75">
      <c r="A22" s="10" t="s">
        <v>26</v>
      </c>
    </row>
    <row r="23" ht="12.75">
      <c r="A23" s="3" t="s">
        <v>24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7"/>
  <sheetViews>
    <sheetView workbookViewId="0" topLeftCell="A1">
      <selection activeCell="A2" sqref="A2:B7"/>
    </sheetView>
  </sheetViews>
  <sheetFormatPr defaultColWidth="9.140625" defaultRowHeight="12.75"/>
  <cols>
    <col min="1" max="1" width="20.140625" style="0" customWidth="1"/>
    <col min="3" max="3" width="11.421875" style="0" customWidth="1"/>
    <col min="4" max="4" width="10.8515625" style="0" customWidth="1"/>
  </cols>
  <sheetData>
    <row r="1" spans="1:3" s="12" customFormat="1" ht="12.75">
      <c r="A1" s="11"/>
      <c r="C1" s="13"/>
    </row>
    <row r="2" spans="1:3" s="12" customFormat="1" ht="12.75">
      <c r="A2" s="11" t="s">
        <v>2</v>
      </c>
      <c r="B2" s="12">
        <v>700</v>
      </c>
      <c r="C2" s="12" t="s">
        <v>10</v>
      </c>
    </row>
    <row r="3" spans="1:3" s="12" customFormat="1" ht="12.75">
      <c r="A3" s="11" t="s">
        <v>9</v>
      </c>
      <c r="B3" s="12">
        <v>0.07</v>
      </c>
      <c r="C3" s="13" t="s">
        <v>13</v>
      </c>
    </row>
    <row r="4" spans="1:3" s="12" customFormat="1" ht="12.75">
      <c r="A4" s="11" t="s">
        <v>3</v>
      </c>
      <c r="B4" s="12">
        <v>500</v>
      </c>
      <c r="C4" s="12" t="s">
        <v>11</v>
      </c>
    </row>
    <row r="5" spans="1:3" s="12" customFormat="1" ht="12.75">
      <c r="A5" s="11" t="s">
        <v>4</v>
      </c>
      <c r="B5" s="12">
        <v>3</v>
      </c>
      <c r="C5" s="12" t="s">
        <v>14</v>
      </c>
    </row>
    <row r="6" spans="1:3" s="12" customFormat="1" ht="12.75">
      <c r="A6" s="11" t="s">
        <v>5</v>
      </c>
      <c r="B6" s="12">
        <v>0.8</v>
      </c>
      <c r="C6" s="12" t="s">
        <v>15</v>
      </c>
    </row>
    <row r="7" spans="1:3" s="12" customFormat="1" ht="12.75">
      <c r="A7" s="11" t="s">
        <v>6</v>
      </c>
      <c r="B7" s="12">
        <v>5000</v>
      </c>
      <c r="C7" s="13" t="s">
        <v>16</v>
      </c>
    </row>
    <row r="8" s="12" customFormat="1" ht="12.75">
      <c r="A8" s="14"/>
    </row>
    <row r="9" s="12" customFormat="1" ht="12.75">
      <c r="A9" s="11"/>
    </row>
    <row r="10" spans="1:2" s="12" customFormat="1" ht="12.75">
      <c r="A10" s="11"/>
      <c r="B10" s="8"/>
    </row>
    <row r="11" spans="1:4" s="12" customFormat="1" ht="12.75">
      <c r="A11" s="14" t="s">
        <v>32</v>
      </c>
      <c r="B11" s="16" t="s">
        <v>30</v>
      </c>
      <c r="C11" s="17" t="s">
        <v>27</v>
      </c>
      <c r="D11" s="17" t="s">
        <v>27</v>
      </c>
    </row>
    <row r="12" spans="1:4" s="12" customFormat="1" ht="12.75">
      <c r="A12" s="14" t="s">
        <v>33</v>
      </c>
      <c r="B12" s="17" t="s">
        <v>31</v>
      </c>
      <c r="C12" s="17" t="s">
        <v>28</v>
      </c>
      <c r="D12" s="17" t="s">
        <v>29</v>
      </c>
    </row>
    <row r="13" spans="1:4" s="12" customFormat="1" ht="12.75">
      <c r="A13" s="18">
        <v>0</v>
      </c>
      <c r="B13" s="8">
        <f>+($B$3*A13)+($B$4*(1-D13))+$B$5*(1-C13)</f>
        <v>93.67092623649941</v>
      </c>
      <c r="C13" s="15">
        <f>EXP(-((A13/$B$7)^$B$6))</f>
        <v>1</v>
      </c>
      <c r="D13" s="15">
        <f>EXP(-((($B$2+A13)/$B$7)^$B$6))/(EXP(-((A13/$B$7)^$B$6)))</f>
        <v>0.8126581475270012</v>
      </c>
    </row>
    <row r="14" spans="1:4" s="12" customFormat="1" ht="12.75">
      <c r="A14" s="12">
        <f>+A13+0.5</f>
        <v>0.5</v>
      </c>
      <c r="B14" s="8">
        <f aca="true" t="shared" si="0" ref="B14:B77">+($B$3*A14)+($B$4*(1-D14))+$B$5*(1-C14)</f>
        <v>93.49955159071682</v>
      </c>
      <c r="C14" s="15">
        <f>EXP(-((A14/$B$7)^$B$6))</f>
        <v>0.9993692416672469</v>
      </c>
      <c r="D14" s="15">
        <f>EXP(-((($B$2+A14)/$B$7)^$B$6))/(EXP(-((A14/$B$7)^$B$6)))</f>
        <v>0.8130746813685629</v>
      </c>
    </row>
    <row r="15" spans="1:4" ht="12.75">
      <c r="A15" s="12">
        <f aca="true" t="shared" si="1" ref="A15:A78">+A14+0.5</f>
        <v>1</v>
      </c>
      <c r="B15" s="8">
        <f t="shared" si="0"/>
        <v>93.39401080937972</v>
      </c>
      <c r="C15" s="15">
        <f aca="true" t="shared" si="2" ref="C15:C78">EXP(-((A15/$B$7)^$B$6))</f>
        <v>0.9989020426534246</v>
      </c>
      <c r="D15" s="15">
        <f aca="true" t="shared" si="3" ref="D15:D78">EXP(-((($B$2+A15)/$B$7)^$B$6))/(EXP(-((A15/$B$7)^$B$6)))</f>
        <v>0.81335856612532</v>
      </c>
    </row>
    <row r="16" spans="1:4" ht="12.75">
      <c r="A16" s="12">
        <f t="shared" si="1"/>
        <v>1.5</v>
      </c>
      <c r="B16" s="8">
        <f t="shared" si="0"/>
        <v>93.30726174965756</v>
      </c>
      <c r="C16" s="15">
        <f t="shared" si="2"/>
        <v>0.9984816667836278</v>
      </c>
      <c r="D16" s="15">
        <f t="shared" si="3"/>
        <v>0.8136045864999831</v>
      </c>
    </row>
    <row r="17" spans="1:4" ht="12.75">
      <c r="A17" s="12">
        <f t="shared" si="1"/>
        <v>2</v>
      </c>
      <c r="B17" s="8">
        <f t="shared" si="0"/>
        <v>93.23166027266464</v>
      </c>
      <c r="C17" s="15">
        <f t="shared" si="2"/>
        <v>0.9980891230549322</v>
      </c>
      <c r="D17" s="15">
        <f t="shared" si="3"/>
        <v>0.8138281447163411</v>
      </c>
    </row>
    <row r="18" spans="1:4" ht="12.75">
      <c r="A18" s="12">
        <f t="shared" si="1"/>
        <v>2.5</v>
      </c>
      <c r="B18" s="8">
        <f t="shared" si="0"/>
        <v>93.16385797417058</v>
      </c>
      <c r="C18" s="15">
        <f t="shared" si="2"/>
        <v>0.9977160868479822</v>
      </c>
      <c r="D18" s="15">
        <f t="shared" si="3"/>
        <v>0.8140359875305709</v>
      </c>
    </row>
    <row r="19" spans="1:4" ht="12.75">
      <c r="A19" s="12">
        <f t="shared" si="1"/>
        <v>3</v>
      </c>
      <c r="B19" s="8">
        <f t="shared" si="0"/>
        <v>93.10198874569139</v>
      </c>
      <c r="C19" s="15">
        <f t="shared" si="2"/>
        <v>0.9973579158456674</v>
      </c>
      <c r="D19" s="15">
        <f t="shared" si="3"/>
        <v>0.8142318750135432</v>
      </c>
    </row>
    <row r="20" spans="1:4" ht="12.75">
      <c r="A20" s="12">
        <f t="shared" si="1"/>
        <v>3.5</v>
      </c>
      <c r="B20" s="8">
        <f t="shared" si="0"/>
        <v>93.04487099416848</v>
      </c>
      <c r="C20" s="15">
        <f t="shared" si="2"/>
        <v>0.9970116688991867</v>
      </c>
      <c r="D20" s="15">
        <f t="shared" si="3"/>
        <v>0.8144181879982679</v>
      </c>
    </row>
    <row r="21" spans="1:4" ht="12.75">
      <c r="A21" s="12">
        <f t="shared" si="1"/>
        <v>4</v>
      </c>
      <c r="B21" s="8">
        <f t="shared" si="0"/>
        <v>92.99169370509073</v>
      </c>
      <c r="C21" s="15">
        <f t="shared" si="2"/>
        <v>0.9966753261787396</v>
      </c>
      <c r="D21" s="15">
        <f t="shared" si="3"/>
        <v>0.8145965606327461</v>
      </c>
    </row>
    <row r="22" spans="1:4" ht="12.75">
      <c r="A22" s="12">
        <f t="shared" si="1"/>
        <v>4.5</v>
      </c>
      <c r="B22" s="8">
        <f t="shared" si="0"/>
        <v>92.9418681637637</v>
      </c>
      <c r="C22" s="15">
        <f t="shared" si="2"/>
        <v>0.9963474207273273</v>
      </c>
      <c r="D22" s="15">
        <f t="shared" si="3"/>
        <v>0.8147681791481086</v>
      </c>
    </row>
    <row r="23" spans="1:4" ht="12.75">
      <c r="A23" s="12">
        <f t="shared" si="1"/>
        <v>5</v>
      </c>
      <c r="B23" s="8">
        <f t="shared" si="0"/>
        <v>92.89494901531296</v>
      </c>
      <c r="C23" s="15">
        <f t="shared" si="2"/>
        <v>0.9960268422549294</v>
      </c>
      <c r="D23" s="15">
        <f t="shared" si="3"/>
        <v>0.8149339409158445</v>
      </c>
    </row>
    <row r="24" spans="1:4" ht="12.75">
      <c r="A24" s="12">
        <f t="shared" si="1"/>
        <v>5.5</v>
      </c>
      <c r="B24" s="8">
        <f t="shared" si="0"/>
        <v>92.85058848854227</v>
      </c>
      <c r="C24" s="15">
        <f t="shared" si="2"/>
        <v>0.995712723331719</v>
      </c>
      <c r="D24" s="15">
        <f t="shared" si="3"/>
        <v>0.8150945466829251</v>
      </c>
    </row>
    <row r="25" spans="1:4" ht="12.75">
      <c r="A25" s="12">
        <f t="shared" si="1"/>
        <v>6</v>
      </c>
      <c r="B25" s="8">
        <f t="shared" si="0"/>
        <v>92.8085080836798</v>
      </c>
      <c r="C25" s="15">
        <f t="shared" si="2"/>
        <v>0.9954043689814774</v>
      </c>
      <c r="D25" s="15">
        <f t="shared" si="3"/>
        <v>0.8152505576187515</v>
      </c>
    </row>
    <row r="26" spans="1:4" ht="12.75">
      <c r="A26" s="12">
        <f t="shared" si="1"/>
        <v>6.5</v>
      </c>
      <c r="B26" s="8">
        <f t="shared" si="0"/>
        <v>92.76848015451236</v>
      </c>
      <c r="C26" s="15">
        <f t="shared" si="2"/>
        <v>0.9951012108690394</v>
      </c>
      <c r="D26" s="15">
        <f t="shared" si="3"/>
        <v>0.815402432425761</v>
      </c>
    </row>
    <row r="27" spans="1:4" ht="12.75">
      <c r="A27" s="12">
        <f t="shared" si="1"/>
        <v>7</v>
      </c>
      <c r="B27" s="8">
        <f t="shared" si="0"/>
        <v>92.73031542934685</v>
      </c>
      <c r="C27" s="15">
        <f t="shared" si="2"/>
        <v>0.9948027762525783</v>
      </c>
      <c r="D27" s="15">
        <f t="shared" si="3"/>
        <v>0.8155505524837908</v>
      </c>
    </row>
    <row r="28" spans="1:4" ht="12.75">
      <c r="A28" s="12">
        <f t="shared" si="1"/>
        <v>7.5</v>
      </c>
      <c r="B28" s="8">
        <f t="shared" si="0"/>
        <v>92.6938542673661</v>
      </c>
      <c r="C28" s="15">
        <f t="shared" si="2"/>
        <v>0.9945086662244658</v>
      </c>
      <c r="D28" s="15">
        <f t="shared" si="3"/>
        <v>0.815695239467921</v>
      </c>
    </row>
    <row r="29" spans="1:4" ht="12.75">
      <c r="A29" s="12">
        <f t="shared" si="1"/>
        <v>8</v>
      </c>
      <c r="B29" s="8">
        <f t="shared" si="0"/>
        <v>92.6589603573391</v>
      </c>
      <c r="C29" s="15">
        <f t="shared" si="2"/>
        <v>0.9942185400265396</v>
      </c>
      <c r="D29" s="15">
        <f t="shared" si="3"/>
        <v>0.8158367680451626</v>
      </c>
    </row>
    <row r="30" spans="1:4" ht="12.75">
      <c r="A30" s="12">
        <f t="shared" si="1"/>
        <v>8.5</v>
      </c>
      <c r="B30" s="8">
        <f t="shared" si="0"/>
        <v>92.62551606628772</v>
      </c>
      <c r="C30" s="15">
        <f t="shared" si="2"/>
        <v>0.9939321034697599</v>
      </c>
      <c r="D30" s="15">
        <f t="shared" si="3"/>
        <v>0.815975375246606</v>
      </c>
    </row>
    <row r="31" spans="1:4" ht="12.75">
      <c r="A31" s="12">
        <f t="shared" si="1"/>
        <v>9</v>
      </c>
      <c r="B31" s="8">
        <f t="shared" si="0"/>
        <v>92.59341893437367</v>
      </c>
      <c r="C31" s="15">
        <f t="shared" si="2"/>
        <v>0.9936491002056916</v>
      </c>
      <c r="D31" s="15">
        <f t="shared" si="3"/>
        <v>0.8161112675300185</v>
      </c>
    </row>
    <row r="32" spans="1:4" ht="12.75">
      <c r="A32" s="12">
        <f t="shared" si="1"/>
        <v>9.5</v>
      </c>
      <c r="B32" s="8">
        <f t="shared" si="0"/>
        <v>92.56257898554256</v>
      </c>
      <c r="C32" s="15">
        <f t="shared" si="2"/>
        <v>0.9933693050279752</v>
      </c>
      <c r="D32" s="15">
        <f t="shared" si="3"/>
        <v>0.816244626198747</v>
      </c>
    </row>
    <row r="33" spans="1:4" ht="12.75">
      <c r="A33" s="12">
        <f t="shared" si="1"/>
        <v>10</v>
      </c>
      <c r="B33" s="8">
        <f t="shared" si="0"/>
        <v>92.53291663113193</v>
      </c>
      <c r="C33" s="15">
        <f t="shared" si="2"/>
        <v>0.9930925186496278</v>
      </c>
      <c r="D33" s="15">
        <f t="shared" si="3"/>
        <v>0.8163756116258384</v>
      </c>
    </row>
    <row r="34" spans="1:4" ht="12.75">
      <c r="A34" s="12">
        <f t="shared" si="1"/>
        <v>10.5</v>
      </c>
      <c r="B34" s="8">
        <f t="shared" si="0"/>
        <v>92.50436101260081</v>
      </c>
      <c r="C34" s="15">
        <f t="shared" si="2"/>
        <v>0.9928185635734682</v>
      </c>
      <c r="D34" s="15">
        <f t="shared" si="3"/>
        <v>0.8165043665933576</v>
      </c>
    </row>
    <row r="35" spans="1:4" ht="12.75">
      <c r="A35" s="12">
        <f t="shared" si="1"/>
        <v>11</v>
      </c>
      <c r="B35" s="8">
        <f t="shared" si="0"/>
        <v>92.47684867488174</v>
      </c>
      <c r="C35" s="15">
        <f t="shared" si="2"/>
        <v>0.9925472807857094</v>
      </c>
      <c r="D35" s="15">
        <f t="shared" si="3"/>
        <v>0.8166310189655223</v>
      </c>
    </row>
    <row r="36" spans="1:4" ht="12.75">
      <c r="A36" s="12">
        <f t="shared" si="1"/>
        <v>11.5</v>
      </c>
      <c r="B36" s="8">
        <f t="shared" si="0"/>
        <v>92.45032249237653</v>
      </c>
      <c r="C36" s="15">
        <f t="shared" si="2"/>
        <v>0.9922785270786797</v>
      </c>
      <c r="D36" s="15">
        <f t="shared" si="3"/>
        <v>0.8167556838527749</v>
      </c>
    </row>
    <row r="37" spans="1:4" ht="12.75">
      <c r="A37" s="12">
        <f t="shared" si="1"/>
        <v>12</v>
      </c>
      <c r="B37" s="8">
        <f t="shared" si="0"/>
        <v>92.42473079059971</v>
      </c>
      <c r="C37" s="15">
        <f t="shared" si="2"/>
        <v>0.9920121728608211</v>
      </c>
      <c r="D37" s="15">
        <f t="shared" si="3"/>
        <v>0.8168784653816357</v>
      </c>
    </row>
    <row r="38" spans="1:4" ht="12.75">
      <c r="A38" s="12">
        <f t="shared" si="1"/>
        <v>12.5</v>
      </c>
      <c r="B38" s="8">
        <f t="shared" si="0"/>
        <v>92.40002662116977</v>
      </c>
      <c r="C38" s="15">
        <f t="shared" si="2"/>
        <v>0.991748100348676</v>
      </c>
      <c r="D38" s="15">
        <f t="shared" si="3"/>
        <v>0.8169994581555684</v>
      </c>
    </row>
    <row r="39" spans="1:4" ht="12.75">
      <c r="A39" s="12">
        <f t="shared" si="1"/>
        <v>13</v>
      </c>
      <c r="B39" s="8">
        <f t="shared" si="0"/>
        <v>92.37616715832091</v>
      </c>
      <c r="C39" s="15">
        <f t="shared" si="2"/>
        <v>0.9914862020616277</v>
      </c>
      <c r="D39" s="15">
        <f t="shared" si="3"/>
        <v>0.8171187484709884</v>
      </c>
    </row>
    <row r="40" spans="1:4" ht="12.75">
      <c r="A40" s="12">
        <f t="shared" si="1"/>
        <v>13.5</v>
      </c>
      <c r="B40" s="8">
        <f t="shared" si="0"/>
        <v>92.35311319267966</v>
      </c>
      <c r="C40" s="15">
        <f t="shared" si="2"/>
        <v>0.9912263795590066</v>
      </c>
      <c r="D40" s="15">
        <f t="shared" si="3"/>
        <v>0.8172364153372866</v>
      </c>
    </row>
    <row r="41" spans="1:4" ht="12.75">
      <c r="A41" s="12">
        <f t="shared" si="1"/>
        <v>14</v>
      </c>
      <c r="B41" s="8">
        <f t="shared" si="0"/>
        <v>92.33082870361451</v>
      </c>
      <c r="C41" s="15">
        <f t="shared" si="2"/>
        <v>0.9909685423730125</v>
      </c>
      <c r="D41" s="15">
        <f t="shared" si="3"/>
        <v>0.8173525313385329</v>
      </c>
    </row>
    <row r="42" spans="1:4" ht="12.75">
      <c r="A42" s="12">
        <f t="shared" si="1"/>
        <v>14.5</v>
      </c>
      <c r="B42" s="8">
        <f t="shared" si="0"/>
        <v>92.3092804955958</v>
      </c>
      <c r="C42" s="15">
        <f t="shared" si="2"/>
        <v>0.9907126071011868</v>
      </c>
      <c r="D42" s="15">
        <f t="shared" si="3"/>
        <v>0.8174671633662013</v>
      </c>
    </row>
    <row r="43" spans="1:4" ht="12.75">
      <c r="A43" s="12">
        <f t="shared" si="1"/>
        <v>15</v>
      </c>
      <c r="B43" s="8">
        <f t="shared" si="0"/>
        <v>92.28843788710893</v>
      </c>
      <c r="C43" s="15">
        <f t="shared" si="2"/>
        <v>0.9904584966298996</v>
      </c>
      <c r="D43" s="15">
        <f t="shared" si="3"/>
        <v>0.8175803732460027</v>
      </c>
    </row>
    <row r="44" spans="1:4" ht="12.75">
      <c r="A44" s="12">
        <f t="shared" si="1"/>
        <v>15.5</v>
      </c>
      <c r="B44" s="8">
        <f t="shared" si="0"/>
        <v>92.26827244303298</v>
      </c>
      <c r="C44" s="15">
        <f t="shared" si="2"/>
        <v>0.9902061394662064</v>
      </c>
      <c r="D44" s="15">
        <f t="shared" si="3"/>
        <v>0.8176922182771368</v>
      </c>
    </row>
    <row r="45" spans="1:4" ht="12.75">
      <c r="A45" s="12">
        <f t="shared" si="1"/>
        <v>16</v>
      </c>
      <c r="B45" s="8">
        <f t="shared" si="0"/>
        <v>92.24875774320421</v>
      </c>
      <c r="C45" s="15">
        <f t="shared" si="2"/>
        <v>0.9899554691599431</v>
      </c>
      <c r="D45" s="15">
        <f t="shared" si="3"/>
        <v>0.8178027516986319</v>
      </c>
    </row>
    <row r="46" spans="1:4" ht="12.75">
      <c r="A46" s="12">
        <f t="shared" si="1"/>
        <v>16.5</v>
      </c>
      <c r="B46" s="8">
        <f t="shared" si="0"/>
        <v>92.22986918129759</v>
      </c>
      <c r="C46" s="15">
        <f t="shared" si="2"/>
        <v>0.9897064238014345</v>
      </c>
      <c r="D46" s="15">
        <f t="shared" si="3"/>
        <v>0.8179120230945962</v>
      </c>
    </row>
    <row r="47" spans="1:4" ht="12.75">
      <c r="A47" s="12">
        <f t="shared" si="1"/>
        <v>17</v>
      </c>
      <c r="B47" s="8">
        <f t="shared" si="0"/>
        <v>92.2115837892572</v>
      </c>
      <c r="C47" s="15">
        <f t="shared" si="2"/>
        <v>0.9894589455829322</v>
      </c>
      <c r="D47" s="15">
        <f t="shared" si="3"/>
        <v>0.818020078747988</v>
      </c>
    </row>
    <row r="48" spans="1:4" ht="12.75">
      <c r="A48" s="12">
        <f t="shared" si="1"/>
        <v>17.5</v>
      </c>
      <c r="B48" s="8">
        <f t="shared" si="0"/>
        <v>92.19388008337499</v>
      </c>
      <c r="C48" s="15">
        <f t="shared" si="2"/>
        <v>0.9892129804140634</v>
      </c>
      <c r="D48" s="15">
        <f t="shared" si="3"/>
        <v>0.8181269619507656</v>
      </c>
    </row>
    <row r="49" spans="1:4" ht="12.75">
      <c r="A49" s="12">
        <f t="shared" si="1"/>
        <v>18</v>
      </c>
      <c r="B49" s="8">
        <f t="shared" si="0"/>
        <v>92.17673792880701</v>
      </c>
      <c r="C49" s="15">
        <f t="shared" si="2"/>
        <v>0.9889684775832815</v>
      </c>
      <c r="D49" s="15">
        <f t="shared" si="3"/>
        <v>0.8182327132768863</v>
      </c>
    </row>
    <row r="50" spans="1:4" ht="12.75">
      <c r="A50" s="12">
        <f t="shared" si="1"/>
        <v>18.5</v>
      </c>
      <c r="B50" s="8">
        <f t="shared" si="0"/>
        <v>92.16013841986886</v>
      </c>
      <c r="C50" s="15">
        <f t="shared" si="2"/>
        <v>0.9887253894586975</v>
      </c>
      <c r="D50" s="15">
        <f t="shared" si="3"/>
        <v>0.8183373708235101</v>
      </c>
    </row>
    <row r="51" spans="1:4" ht="12.75">
      <c r="A51" s="12">
        <f t="shared" si="1"/>
        <v>19</v>
      </c>
      <c r="B51" s="8">
        <f t="shared" si="0"/>
        <v>92.14406377389655</v>
      </c>
      <c r="C51" s="15">
        <f t="shared" si="2"/>
        <v>0.9884836712227656</v>
      </c>
      <c r="D51" s="15">
        <f t="shared" si="3"/>
        <v>0.8184409704248703</v>
      </c>
    </row>
    <row r="52" spans="1:4" ht="12.75">
      <c r="A52" s="12">
        <f t="shared" si="1"/>
        <v>19.5</v>
      </c>
      <c r="B52" s="8">
        <f t="shared" si="0"/>
        <v>92.12849723681906</v>
      </c>
      <c r="C52" s="15">
        <f t="shared" si="2"/>
        <v>0.9882432806362065</v>
      </c>
      <c r="D52" s="15">
        <f t="shared" si="3"/>
        <v>0.8185435458425446</v>
      </c>
    </row>
    <row r="53" spans="1:4" ht="12.75">
      <c r="A53" s="12">
        <f t="shared" si="1"/>
        <v>20</v>
      </c>
      <c r="B53" s="8">
        <f t="shared" si="0"/>
        <v>92.11342299888396</v>
      </c>
      <c r="C53" s="15">
        <f t="shared" si="2"/>
        <v>0.9880041778272779</v>
      </c>
      <c r="D53" s="15">
        <f t="shared" si="3"/>
        <v>0.8186451289352684</v>
      </c>
    </row>
    <row r="54" spans="1:4" ht="12.75">
      <c r="A54" s="12">
        <f t="shared" si="1"/>
        <v>20.5</v>
      </c>
      <c r="B54" s="8">
        <f t="shared" si="0"/>
        <v>92.09882611921793</v>
      </c>
      <c r="C54" s="15">
        <f t="shared" si="2"/>
        <v>0.9877663251031051</v>
      </c>
      <c r="D54" s="15">
        <f t="shared" si="3"/>
        <v>0.8187457498109455</v>
      </c>
    </row>
    <row r="55" spans="1:4" ht="12.75">
      <c r="A55" s="12">
        <f t="shared" si="1"/>
        <v>21</v>
      </c>
      <c r="B55" s="8">
        <f t="shared" si="0"/>
        <v>92.08469245810394</v>
      </c>
      <c r="C55" s="15">
        <f t="shared" si="2"/>
        <v>0.9875296867802829</v>
      </c>
      <c r="D55" s="15">
        <f t="shared" si="3"/>
        <v>0.8188454369631104</v>
      </c>
    </row>
    <row r="56" spans="1:4" ht="12.75">
      <c r="A56" s="12">
        <f t="shared" si="1"/>
        <v>21.5</v>
      </c>
      <c r="B56" s="8">
        <f t="shared" si="0"/>
        <v>92.07100861602035</v>
      </c>
      <c r="C56" s="15">
        <f t="shared" si="2"/>
        <v>0.9872942290323647</v>
      </c>
      <c r="D56" s="15">
        <f t="shared" si="3"/>
        <v>0.8189442173937651</v>
      </c>
    </row>
    <row r="57" spans="1:4" ht="12.75">
      <c r="A57" s="12">
        <f t="shared" si="1"/>
        <v>22</v>
      </c>
      <c r="B57" s="8">
        <f t="shared" si="0"/>
        <v>92.05776187862622</v>
      </c>
      <c r="C57" s="15">
        <f t="shared" si="2"/>
        <v>0.9870599197522079</v>
      </c>
      <c r="D57" s="15">
        <f t="shared" si="3"/>
        <v>0.8190421167242343</v>
      </c>
    </row>
    <row r="58" spans="1:4" ht="12.75">
      <c r="A58" s="12">
        <f t="shared" si="1"/>
        <v>22.5</v>
      </c>
      <c r="B58" s="8">
        <f t="shared" si="0"/>
        <v>92.04494016699041</v>
      </c>
      <c r="C58" s="15">
        <f t="shared" si="2"/>
        <v>0.9868267284274161</v>
      </c>
      <c r="D58" s="15">
        <f t="shared" si="3"/>
        <v>0.8191391592954547</v>
      </c>
    </row>
    <row r="59" spans="1:4" ht="12.75">
      <c r="A59" s="12">
        <f t="shared" si="1"/>
        <v>23</v>
      </c>
      <c r="B59" s="8">
        <f t="shared" si="0"/>
        <v>92.03253199246005</v>
      </c>
      <c r="C59" s="15">
        <f t="shared" si="2"/>
        <v>0.986594626027377</v>
      </c>
      <c r="D59" s="15">
        <f t="shared" si="3"/>
        <v>0.8192353682589156</v>
      </c>
    </row>
    <row r="60" spans="1:4" ht="12.75">
      <c r="A60" s="12">
        <f t="shared" si="1"/>
        <v>23.5</v>
      </c>
      <c r="B60" s="8">
        <f t="shared" si="0"/>
        <v>92.02052641564383</v>
      </c>
      <c r="C60" s="15">
        <f t="shared" si="2"/>
        <v>0.986363584900581</v>
      </c>
      <c r="D60" s="15">
        <f t="shared" si="3"/>
        <v>0.8193307656593088</v>
      </c>
    </row>
    <row r="61" spans="1:4" ht="12.75">
      <c r="A61" s="12">
        <f t="shared" si="1"/>
        <v>24</v>
      </c>
      <c r="B61" s="8">
        <f t="shared" si="0"/>
        <v>92.00891300905636</v>
      </c>
      <c r="C61" s="15">
        <f t="shared" si="2"/>
        <v>0.9861335786810906</v>
      </c>
      <c r="D61" s="15">
        <f t="shared" si="3"/>
        <v>0.8194253725098007</v>
      </c>
    </row>
    <row r="62" spans="1:4" ht="12.75">
      <c r="A62" s="12">
        <f t="shared" si="1"/>
        <v>24.5</v>
      </c>
      <c r="B62" s="8">
        <f t="shared" si="0"/>
        <v>91.9976818230267</v>
      </c>
      <c r="C62" s="15">
        <f t="shared" si="2"/>
        <v>0.9859045822031695</v>
      </c>
      <c r="D62" s="15">
        <f t="shared" si="3"/>
        <v>0.8195192088607276</v>
      </c>
    </row>
    <row r="63" spans="1:4" ht="12.75">
      <c r="A63" s="12">
        <f t="shared" si="1"/>
        <v>25</v>
      </c>
      <c r="B63" s="8">
        <f t="shared" si="0"/>
        <v>91.9868233545259</v>
      </c>
      <c r="C63" s="15">
        <f t="shared" si="2"/>
        <v>0.9856765714232077</v>
      </c>
      <c r="D63" s="15">
        <f t="shared" si="3"/>
        <v>0.819612293862409</v>
      </c>
    </row>
    <row r="64" spans="1:4" ht="12.75">
      <c r="A64" s="12">
        <f t="shared" si="1"/>
        <v>25.5</v>
      </c>
      <c r="B64" s="8">
        <f t="shared" si="0"/>
        <v>91.97632851860972</v>
      </c>
      <c r="C64" s="15">
        <f t="shared" si="2"/>
        <v>0.9854495233481873</v>
      </c>
      <c r="D64" s="15">
        <f t="shared" si="3"/>
        <v>0.8197046458226914</v>
      </c>
    </row>
    <row r="65" spans="1:4" ht="12.75">
      <c r="A65" s="12">
        <f t="shared" si="1"/>
        <v>26</v>
      </c>
      <c r="B65" s="8">
        <f t="shared" si="0"/>
        <v>91.96618862221018</v>
      </c>
      <c r="C65" s="15">
        <f t="shared" si="2"/>
        <v>0.9852234159700197</v>
      </c>
      <c r="D65" s="15">
        <f t="shared" si="3"/>
        <v>0.8197962822597595</v>
      </c>
    </row>
    <row r="66" spans="1:4" ht="12.75">
      <c r="A66" s="12">
        <f t="shared" si="1"/>
        <v>26.5</v>
      </c>
      <c r="B66" s="8">
        <f t="shared" si="0"/>
        <v>91.95639534004196</v>
      </c>
      <c r="C66" s="15">
        <f t="shared" si="2"/>
        <v>0.9849982282051746</v>
      </c>
      <c r="D66" s="15">
        <f t="shared" si="3"/>
        <v>0.819887219950685</v>
      </c>
    </row>
    <row r="67" spans="1:4" ht="12.75">
      <c r="A67" s="12">
        <f t="shared" si="1"/>
        <v>27</v>
      </c>
      <c r="B67" s="8">
        <f t="shared" si="0"/>
        <v>91.94694069241596</v>
      </c>
      <c r="C67" s="15">
        <f t="shared" si="2"/>
        <v>0.9847739398390761</v>
      </c>
      <c r="D67" s="15">
        <f t="shared" si="3"/>
        <v>0.8199774749761336</v>
      </c>
    </row>
    <row r="68" spans="1:4" ht="12.75">
      <c r="A68" s="12">
        <f t="shared" si="1"/>
        <v>27.5</v>
      </c>
      <c r="B68" s="8">
        <f t="shared" si="0"/>
        <v>91.93781702477655</v>
      </c>
      <c r="C68" s="15">
        <f t="shared" si="2"/>
        <v>0.9845505314748133</v>
      </c>
      <c r="D68" s="15">
        <f t="shared" si="3"/>
        <v>0.820067062761598</v>
      </c>
    </row>
    <row r="69" spans="1:4" ht="12.75">
      <c r="A69" s="12">
        <f t="shared" si="1"/>
        <v>28</v>
      </c>
      <c r="B69" s="8">
        <f t="shared" si="0"/>
        <v>91.92901698879979</v>
      </c>
      <c r="C69" s="15">
        <f t="shared" si="2"/>
        <v>0.9843279844857554</v>
      </c>
      <c r="D69" s="15">
        <f t="shared" si="3"/>
        <v>0.8201559981154859</v>
      </c>
    </row>
    <row r="70" spans="1:4" ht="12.75">
      <c r="A70" s="12">
        <f t="shared" si="1"/>
        <v>28.5</v>
      </c>
      <c r="B70" s="8">
        <f t="shared" si="0"/>
        <v>91.92053352490795</v>
      </c>
      <c r="C70" s="15">
        <f t="shared" si="2"/>
        <v>0.9841062809717104</v>
      </c>
      <c r="D70" s="15">
        <f t="shared" si="3"/>
        <v>0.8202442952643538</v>
      </c>
    </row>
    <row r="71" spans="1:4" ht="12.75">
      <c r="A71" s="12">
        <f t="shared" si="1"/>
        <v>29</v>
      </c>
      <c r="B71" s="8">
        <f t="shared" si="0"/>
        <v>91.9123598460715</v>
      </c>
      <c r="C71" s="15">
        <f t="shared" si="2"/>
        <v>0.9838854037183051</v>
      </c>
      <c r="D71" s="15">
        <f t="shared" si="3"/>
        <v>0.8203319678855472</v>
      </c>
    </row>
    <row r="72" spans="1:4" ht="12.75">
      <c r="A72" s="12">
        <f t="shared" si="1"/>
        <v>29.5</v>
      </c>
      <c r="B72" s="8">
        <f t="shared" si="0"/>
        <v>91.90448942278177</v>
      </c>
      <c r="C72" s="15">
        <f t="shared" si="2"/>
        <v>0.9836653361592986</v>
      </c>
      <c r="D72" s="15">
        <f t="shared" si="3"/>
        <v>0.8204190291374807</v>
      </c>
    </row>
    <row r="73" spans="1:4" ht="12.75">
      <c r="A73" s="12">
        <f t="shared" si="1"/>
        <v>30</v>
      </c>
      <c r="B73" s="8">
        <f t="shared" si="0"/>
        <v>91.89691596909428</v>
      </c>
      <c r="C73" s="15">
        <f t="shared" si="2"/>
        <v>0.9834460623415704</v>
      </c>
      <c r="D73" s="15">
        <f t="shared" si="3"/>
        <v>0.820505491687762</v>
      </c>
    </row>
    <row r="74" spans="1:4" ht="12.75">
      <c r="A74" s="12">
        <f t="shared" si="1"/>
        <v>30.5</v>
      </c>
      <c r="B74" s="8">
        <f t="shared" si="0"/>
        <v>91.88963342964632</v>
      </c>
      <c r="C74" s="15">
        <f t="shared" si="2"/>
        <v>0.9832275668925516</v>
      </c>
      <c r="D74" s="15">
        <f t="shared" si="3"/>
        <v>0.820591367739352</v>
      </c>
    </row>
    <row r="75" spans="1:4" ht="12.75">
      <c r="A75" s="12">
        <f t="shared" si="1"/>
        <v>31</v>
      </c>
      <c r="B75" s="8">
        <f t="shared" si="0"/>
        <v>91.8826359675686</v>
      </c>
      <c r="C75" s="15">
        <f t="shared" si="2"/>
        <v>0.9830098349898941</v>
      </c>
      <c r="D75" s="15">
        <f t="shared" si="3"/>
        <v>0.8206766690549234</v>
      </c>
    </row>
    <row r="76" spans="1:4" ht="12.75">
      <c r="A76" s="12">
        <f t="shared" si="1"/>
        <v>31.5</v>
      </c>
      <c r="B76" s="8">
        <f t="shared" si="0"/>
        <v>91.875917953215</v>
      </c>
      <c r="C76" s="15">
        <f t="shared" si="2"/>
        <v>0.9827928523331863</v>
      </c>
      <c r="D76" s="15">
        <f t="shared" si="3"/>
        <v>0.8207614069795709</v>
      </c>
    </row>
    <row r="77" spans="1:4" ht="12.75">
      <c r="A77" s="12">
        <f t="shared" si="1"/>
        <v>32</v>
      </c>
      <c r="B77" s="8">
        <f t="shared" si="0"/>
        <v>91.86947395364288</v>
      </c>
      <c r="C77" s="15">
        <f t="shared" si="2"/>
        <v>0.9825766051175504</v>
      </c>
      <c r="D77" s="15">
        <f t="shared" si="3"/>
        <v>0.8208455924620089</v>
      </c>
    </row>
    <row r="78" spans="1:4" ht="12.75">
      <c r="A78" s="12">
        <f t="shared" si="1"/>
        <v>32.5</v>
      </c>
      <c r="B78" s="8">
        <f aca="true" t="shared" si="4" ref="B78:B141">+($B$3*A78)+($B$4*(1-D78))+$B$5*(1-C78)</f>
        <v>91.86329872278313</v>
      </c>
      <c r="C78" s="15">
        <f t="shared" si="2"/>
        <v>0.9823610800089674</v>
      </c>
      <c r="D78" s="15">
        <f t="shared" si="3"/>
        <v>0.82092923607438</v>
      </c>
    </row>
    <row r="79" spans="1:4" ht="12.75">
      <c r="A79" s="12">
        <f aca="true" t="shared" si="5" ref="A79:A142">+A78+0.5</f>
        <v>33</v>
      </c>
      <c r="B79" s="8">
        <f t="shared" si="4"/>
        <v>91.85738719224528</v>
      </c>
      <c r="C79" s="15">
        <f aca="true" t="shared" si="6" ref="C79:C142">EXP(-((A79/$B$7)^$B$6))</f>
        <v>0.9821462641211911</v>
      </c>
      <c r="D79" s="15">
        <f aca="true" t="shared" si="7" ref="D79:D142">EXP(-((($B$2+A79)/$B$7)^$B$6))/(EXP(-((A79/$B$7)^$B$6)))</f>
        <v>0.8210123480307823</v>
      </c>
    </row>
    <row r="80" spans="1:4" ht="12.75">
      <c r="A80" s="12">
        <f t="shared" si="5"/>
        <v>33.5</v>
      </c>
      <c r="B80" s="8">
        <f t="shared" si="4"/>
        <v>91.85173446270684</v>
      </c>
      <c r="C80" s="15">
        <f t="shared" si="6"/>
        <v>0.9819321449941277</v>
      </c>
      <c r="D80" s="15">
        <f t="shared" si="7"/>
        <v>0.8210949382046215</v>
      </c>
    </row>
    <row r="81" spans="1:4" ht="12.75">
      <c r="A81" s="12">
        <f t="shared" si="5"/>
        <v>34</v>
      </c>
      <c r="B81" s="8">
        <f t="shared" si="4"/>
        <v>91.84633579584212</v>
      </c>
      <c r="C81" s="15">
        <f t="shared" si="6"/>
        <v>0.9817187105735663</v>
      </c>
      <c r="D81" s="15">
        <f t="shared" si="7"/>
        <v>0.8211770161448744</v>
      </c>
    </row>
    <row r="82" spans="1:4" ht="12.75">
      <c r="A82" s="12">
        <f t="shared" si="5"/>
        <v>34.5</v>
      </c>
      <c r="B82" s="8">
        <f t="shared" si="4"/>
        <v>91.84118660674923</v>
      </c>
      <c r="C82" s="15">
        <f t="shared" si="6"/>
        <v>0.9815059491921582</v>
      </c>
      <c r="D82" s="15">
        <f t="shared" si="7"/>
        <v>0.8212585910913486</v>
      </c>
    </row>
    <row r="83" spans="1:4" ht="12.75">
      <c r="A83" s="12">
        <f t="shared" si="5"/>
        <v>35</v>
      </c>
      <c r="B83" s="8">
        <f t="shared" si="4"/>
        <v>91.8362824568384</v>
      </c>
      <c r="C83" s="15">
        <f t="shared" si="6"/>
        <v>0.9812938495515502</v>
      </c>
      <c r="D83" s="15">
        <f t="shared" si="7"/>
        <v>0.8213396719890139</v>
      </c>
    </row>
    <row r="84" spans="1:4" ht="12.75">
      <c r="A84" s="12">
        <f t="shared" si="5"/>
        <v>35.5</v>
      </c>
      <c r="B84" s="8">
        <f t="shared" si="4"/>
        <v>91.83161904714522</v>
      </c>
      <c r="C84" s="15">
        <f t="shared" si="6"/>
        <v>0.9810824007055874</v>
      </c>
      <c r="D84" s="15">
        <f t="shared" si="7"/>
        <v>0.821420267501476</v>
      </c>
    </row>
    <row r="85" spans="1:4" ht="12.75">
      <c r="A85" s="12">
        <f t="shared" si="5"/>
        <v>36</v>
      </c>
      <c r="B85" s="8">
        <f t="shared" si="4"/>
        <v>91.82719221204073</v>
      </c>
      <c r="C85" s="15">
        <f t="shared" si="6"/>
        <v>0.9808715920445059</v>
      </c>
      <c r="D85" s="15">
        <f t="shared" si="7"/>
        <v>0.8215003860236515</v>
      </c>
    </row>
    <row r="86" spans="1:4" ht="12.75">
      <c r="A86" s="12">
        <f t="shared" si="5"/>
        <v>36.5</v>
      </c>
      <c r="B86" s="8">
        <f t="shared" si="4"/>
        <v>91.82299791330716</v>
      </c>
      <c r="C86" s="15">
        <f t="shared" si="6"/>
        <v>0.9806614132800455</v>
      </c>
      <c r="D86" s="15">
        <f t="shared" si="7"/>
        <v>0.8215800356937054</v>
      </c>
    </row>
    <row r="87" spans="1:4" ht="12.75">
      <c r="A87" s="12">
        <f t="shared" si="5"/>
        <v>37</v>
      </c>
      <c r="B87" s="8">
        <f t="shared" si="4"/>
        <v>91.81903223455456</v>
      </c>
      <c r="C87" s="15">
        <f t="shared" si="6"/>
        <v>0.9804518544314166</v>
      </c>
      <c r="D87" s="15">
        <f t="shared" si="7"/>
        <v>0.8216592244043024</v>
      </c>
    </row>
    <row r="88" spans="1:4" ht="12.75">
      <c r="A88" s="12">
        <f t="shared" si="5"/>
        <v>37.5</v>
      </c>
      <c r="B88" s="8">
        <f t="shared" si="4"/>
        <v>91.81529137595467</v>
      </c>
      <c r="C88" s="15">
        <f t="shared" si="6"/>
        <v>0.9802429058120606</v>
      </c>
      <c r="D88" s="15">
        <f t="shared" si="7"/>
        <v>0.8217379598132183</v>
      </c>
    </row>
    <row r="89" spans="1:4" ht="12.75">
      <c r="A89" s="12">
        <f t="shared" si="5"/>
        <v>38</v>
      </c>
      <c r="B89" s="8">
        <f t="shared" si="4"/>
        <v>91.81177164926889</v>
      </c>
      <c r="C89" s="15">
        <f t="shared" si="6"/>
        <v>0.9800345580171503</v>
      </c>
      <c r="D89" s="15">
        <f t="shared" si="7"/>
        <v>0.8218162493533593</v>
      </c>
    </row>
    <row r="90" spans="1:4" ht="12.75">
      <c r="A90" s="12">
        <f t="shared" si="5"/>
        <v>38.5</v>
      </c>
      <c r="B90" s="8">
        <f t="shared" si="4"/>
        <v>91.80846947315055</v>
      </c>
      <c r="C90" s="15">
        <f t="shared" si="6"/>
        <v>0.9798268019117783</v>
      </c>
      <c r="D90" s="15">
        <f t="shared" si="7"/>
        <v>0.8218941002422282</v>
      </c>
    </row>
    <row r="91" spans="1:4" ht="12.75">
      <c r="A91" s="12">
        <f t="shared" si="5"/>
        <v>39</v>
      </c>
      <c r="B91" s="8">
        <f t="shared" si="4"/>
        <v>91.8053813687047</v>
      </c>
      <c r="C91" s="15">
        <f t="shared" si="6"/>
        <v>0.9796196286197884</v>
      </c>
      <c r="D91" s="15">
        <f t="shared" si="7"/>
        <v>0.8219715194908719</v>
      </c>
    </row>
    <row r="92" spans="1:4" ht="12.75">
      <c r="A92" s="12">
        <f t="shared" si="5"/>
        <v>39.5</v>
      </c>
      <c r="B92" s="8">
        <f t="shared" si="4"/>
        <v>91.80250395528522</v>
      </c>
      <c r="C92" s="15">
        <f t="shared" si="6"/>
        <v>0.9794130295132062</v>
      </c>
      <c r="D92" s="15">
        <f t="shared" si="7"/>
        <v>0.8220485139123503</v>
      </c>
    </row>
    <row r="93" spans="1:4" ht="12.75">
      <c r="A93" s="12">
        <f t="shared" si="5"/>
        <v>40</v>
      </c>
      <c r="B93" s="8">
        <f t="shared" si="4"/>
        <v>91.79983394651609</v>
      </c>
      <c r="C93" s="15">
        <f t="shared" si="6"/>
        <v>0.9792069962022305</v>
      </c>
      <c r="D93" s="15">
        <f t="shared" si="7"/>
        <v>0.8221250901297544</v>
      </c>
    </row>
    <row r="94" spans="1:4" ht="12.75">
      <c r="A94" s="12">
        <f t="shared" si="5"/>
        <v>40.5</v>
      </c>
      <c r="B94" s="8">
        <f t="shared" si="4"/>
        <v>91.79736814652186</v>
      </c>
      <c r="C94" s="15">
        <f t="shared" si="6"/>
        <v>0.9790015205257477</v>
      </c>
      <c r="D94" s="15">
        <f t="shared" si="7"/>
        <v>0.8222012545838018</v>
      </c>
    </row>
    <row r="95" spans="1:4" ht="12.75">
      <c r="A95" s="12">
        <f t="shared" si="5"/>
        <v>41</v>
      </c>
      <c r="B95" s="8">
        <f t="shared" si="4"/>
        <v>91.79510344635233</v>
      </c>
      <c r="C95" s="15">
        <f t="shared" si="6"/>
        <v>0.9787965945423379</v>
      </c>
      <c r="D95" s="15">
        <f t="shared" si="7"/>
        <v>0.8222770135400413</v>
      </c>
    </row>
    <row r="96" spans="1:4" ht="12.75">
      <c r="A96" s="12">
        <f t="shared" si="5"/>
        <v>41.5</v>
      </c>
      <c r="B96" s="8">
        <f t="shared" si="4"/>
        <v>91.79303682059107</v>
      </c>
      <c r="C96" s="15">
        <f t="shared" si="6"/>
        <v>0.9785922105217385</v>
      </c>
      <c r="D96" s="15">
        <f t="shared" si="7"/>
        <v>0.8223523730956874</v>
      </c>
    </row>
    <row r="97" spans="1:4" ht="12.75">
      <c r="A97" s="12">
        <f t="shared" si="5"/>
        <v>42</v>
      </c>
      <c r="B97" s="8">
        <f t="shared" si="4"/>
        <v>91.79116532413556</v>
      </c>
      <c r="C97" s="15">
        <f t="shared" si="6"/>
        <v>0.9783883609367404</v>
      </c>
      <c r="D97" s="15">
        <f t="shared" si="7"/>
        <v>0.8224273391861084</v>
      </c>
    </row>
    <row r="98" spans="1:4" ht="12.75">
      <c r="A98" s="12">
        <f t="shared" si="5"/>
        <v>42.5</v>
      </c>
      <c r="B98" s="8">
        <f t="shared" si="4"/>
        <v>91.78948608913758</v>
      </c>
      <c r="C98" s="15">
        <f t="shared" si="6"/>
        <v>0.9781850384554869</v>
      </c>
      <c r="D98" s="15">
        <f t="shared" si="7"/>
        <v>0.8225019175909919</v>
      </c>
    </row>
    <row r="99" spans="1:4" ht="12.75">
      <c r="A99" s="12">
        <f t="shared" si="5"/>
        <v>43</v>
      </c>
      <c r="B99" s="8">
        <f t="shared" si="4"/>
        <v>91.78799632209564</v>
      </c>
      <c r="C99" s="15">
        <f t="shared" si="6"/>
        <v>0.9779822359341522</v>
      </c>
      <c r="D99" s="15">
        <f t="shared" si="7"/>
        <v>0.8225761139402038</v>
      </c>
    </row>
    <row r="100" spans="1:4" ht="12.75">
      <c r="A100" s="12">
        <f t="shared" si="5"/>
        <v>43.5</v>
      </c>
      <c r="B100" s="8">
        <f t="shared" si="4"/>
        <v>91.78669330108835</v>
      </c>
      <c r="C100" s="15">
        <f t="shared" si="6"/>
        <v>0.9777799464099775</v>
      </c>
      <c r="D100" s="15">
        <f t="shared" si="7"/>
        <v>0.8226499337193635</v>
      </c>
    </row>
    <row r="101" spans="1:4" ht="12.75">
      <c r="A101" s="12">
        <f t="shared" si="5"/>
        <v>44</v>
      </c>
      <c r="B101" s="8">
        <f t="shared" si="4"/>
        <v>91.7855743731421</v>
      </c>
      <c r="C101" s="15">
        <f t="shared" si="6"/>
        <v>0.9775781630946396</v>
      </c>
      <c r="D101" s="15">
        <f t="shared" si="7"/>
        <v>0.822723382275148</v>
      </c>
    </row>
    <row r="102" spans="1:4" ht="12.75">
      <c r="A102" s="12">
        <f t="shared" si="5"/>
        <v>44.5</v>
      </c>
      <c r="B102" s="8">
        <f t="shared" si="4"/>
        <v>91.78463695172393</v>
      </c>
      <c r="C102" s="15">
        <f t="shared" si="6"/>
        <v>0.9773768793679388</v>
      </c>
      <c r="D102" s="15">
        <f t="shared" si="7"/>
        <v>0.8227964648203445</v>
      </c>
    </row>
    <row r="103" spans="1:4" ht="12.75">
      <c r="A103" s="12">
        <f t="shared" si="5"/>
        <v>45</v>
      </c>
      <c r="B103" s="8">
        <f t="shared" si="4"/>
        <v>91.78387851435271</v>
      </c>
      <c r="C103" s="15">
        <f t="shared" si="6"/>
        <v>0.9771760887717803</v>
      </c>
      <c r="D103" s="15">
        <f t="shared" si="7"/>
        <v>0.8228691864386639</v>
      </c>
    </row>
    <row r="104" spans="1:4" ht="12.75">
      <c r="A104" s="12">
        <f t="shared" si="5"/>
        <v>45.5</v>
      </c>
      <c r="B104" s="8">
        <f t="shared" si="4"/>
        <v>91.78329660032193</v>
      </c>
      <c r="C104" s="15">
        <f t="shared" si="6"/>
        <v>0.9769757850044377</v>
      </c>
      <c r="D104" s="15">
        <f t="shared" si="7"/>
        <v>0.8229415520893295</v>
      </c>
    </row>
    <row r="105" spans="1:4" ht="12.75">
      <c r="A105" s="12">
        <f t="shared" si="5"/>
        <v>46</v>
      </c>
      <c r="B105" s="8">
        <f t="shared" si="4"/>
        <v>91.78288880852722</v>
      </c>
      <c r="C105" s="15">
        <f t="shared" si="6"/>
        <v>0.9767759619150798</v>
      </c>
      <c r="D105" s="15">
        <f t="shared" si="7"/>
        <v>0.8230135666114551</v>
      </c>
    </row>
    <row r="106" spans="1:4" ht="12.75">
      <c r="A106" s="12">
        <f t="shared" si="5"/>
        <v>46.5</v>
      </c>
      <c r="B106" s="8">
        <f t="shared" si="4"/>
        <v>91.78265279539345</v>
      </c>
      <c r="C106" s="15">
        <f t="shared" si="6"/>
        <v>0.9765766134985462</v>
      </c>
      <c r="D106" s="15">
        <f t="shared" si="7"/>
        <v>0.8230852347282218</v>
      </c>
    </row>
    <row r="107" spans="1:4" ht="12.75">
      <c r="A107" s="12">
        <f t="shared" si="5"/>
        <v>47</v>
      </c>
      <c r="B107" s="8">
        <f t="shared" si="4"/>
        <v>91.78258627289533</v>
      </c>
      <c r="C107" s="15">
        <f t="shared" si="6"/>
        <v>0.9763777338903592</v>
      </c>
      <c r="D107" s="15">
        <f t="shared" si="7"/>
        <v>0.8231565610508672</v>
      </c>
    </row>
    <row r="108" spans="1:4" ht="12.75">
      <c r="A108" s="12">
        <f t="shared" si="5"/>
        <v>47.5</v>
      </c>
      <c r="B108" s="8">
        <f t="shared" si="4"/>
        <v>91.78268700666561</v>
      </c>
      <c r="C108" s="15">
        <f t="shared" si="6"/>
        <v>0.9761793173619563</v>
      </c>
      <c r="D108" s="15">
        <f t="shared" si="7"/>
        <v>0.823227550082497</v>
      </c>
    </row>
    <row r="109" spans="1:4" ht="12.75">
      <c r="A109" s="12">
        <f t="shared" si="5"/>
        <v>48</v>
      </c>
      <c r="B109" s="8">
        <f t="shared" si="4"/>
        <v>91.78295281418843</v>
      </c>
      <c r="C109" s="15">
        <f t="shared" si="6"/>
        <v>0.9759813583161342</v>
      </c>
      <c r="D109" s="15">
        <f t="shared" si="7"/>
        <v>0.8232982062217263</v>
      </c>
    </row>
    <row r="110" spans="1:4" ht="12.75">
      <c r="A110" s="12">
        <f t="shared" si="5"/>
        <v>48.5</v>
      </c>
      <c r="B110" s="8">
        <f t="shared" si="4"/>
        <v>91.7833815630702</v>
      </c>
      <c r="C110" s="15">
        <f t="shared" si="6"/>
        <v>0.9757838512826906</v>
      </c>
      <c r="D110" s="15">
        <f t="shared" si="7"/>
        <v>0.8233685337661635</v>
      </c>
    </row>
    <row r="111" spans="1:4" ht="12.75">
      <c r="A111" s="12">
        <f t="shared" si="5"/>
        <v>49</v>
      </c>
      <c r="B111" s="8">
        <f t="shared" si="4"/>
        <v>91.78397116938619</v>
      </c>
      <c r="C111" s="15">
        <f t="shared" si="6"/>
        <v>0.9755867909142552</v>
      </c>
      <c r="D111" s="15">
        <f t="shared" si="7"/>
        <v>0.8234385369157421</v>
      </c>
    </row>
    <row r="112" spans="1:4" ht="12.75">
      <c r="A112" s="12">
        <f t="shared" si="5"/>
        <v>49.5</v>
      </c>
      <c r="B112" s="8">
        <f t="shared" si="4"/>
        <v>91.78471959609803</v>
      </c>
      <c r="C112" s="15">
        <f t="shared" si="6"/>
        <v>0.9753901719822972</v>
      </c>
      <c r="D112" s="15">
        <f t="shared" si="7"/>
        <v>0.8235082197759102</v>
      </c>
    </row>
    <row r="113" spans="1:4" ht="12.75">
      <c r="A113" s="12">
        <f t="shared" si="5"/>
        <v>50</v>
      </c>
      <c r="B113" s="8">
        <f t="shared" si="4"/>
        <v>91.7856248515373</v>
      </c>
      <c r="C113" s="15">
        <f t="shared" si="6"/>
        <v>0.9751939893733033</v>
      </c>
      <c r="D113" s="15">
        <f t="shared" si="7"/>
        <v>0.8235775863606856</v>
      </c>
    </row>
    <row r="114" spans="1:4" ht="12.75">
      <c r="A114" s="12">
        <f t="shared" si="5"/>
        <v>50.5</v>
      </c>
      <c r="B114" s="8">
        <f t="shared" si="4"/>
        <v>91.78668498795425</v>
      </c>
      <c r="C114" s="15">
        <f t="shared" si="6"/>
        <v>0.9749982380851145</v>
      </c>
      <c r="D114" s="15">
        <f t="shared" si="7"/>
        <v>0.8236466405955808</v>
      </c>
    </row>
    <row r="115" spans="1:4" ht="12.75">
      <c r="A115" s="12">
        <f t="shared" si="5"/>
        <v>51</v>
      </c>
      <c r="B115" s="8">
        <f t="shared" si="4"/>
        <v>91.78789810012577</v>
      </c>
      <c r="C115" s="15">
        <f t="shared" si="6"/>
        <v>0.9748029132234158</v>
      </c>
      <c r="D115" s="15">
        <f t="shared" si="7"/>
        <v>0.823715386320408</v>
      </c>
    </row>
    <row r="116" spans="1:4" ht="12.75">
      <c r="A116" s="12">
        <f t="shared" si="5"/>
        <v>51.5</v>
      </c>
      <c r="B116" s="8">
        <f t="shared" si="4"/>
        <v>91.78926232402097</v>
      </c>
      <c r="C116" s="15">
        <f t="shared" si="6"/>
        <v>0.9746080099983688</v>
      </c>
      <c r="D116" s="15">
        <f t="shared" si="7"/>
        <v>0.8237838272919679</v>
      </c>
    </row>
    <row r="117" spans="1:4" ht="12.75">
      <c r="A117" s="12">
        <f t="shared" si="5"/>
        <v>52</v>
      </c>
      <c r="B117" s="8">
        <f t="shared" si="4"/>
        <v>91.79077583552157</v>
      </c>
      <c r="C117" s="15">
        <f t="shared" si="6"/>
        <v>0.9744135237213822</v>
      </c>
      <c r="D117" s="15">
        <f t="shared" si="7"/>
        <v>0.8238519671866286</v>
      </c>
    </row>
    <row r="118" spans="1:4" ht="12.75">
      <c r="A118" s="12">
        <f t="shared" si="5"/>
        <v>52.5</v>
      </c>
      <c r="B118" s="8">
        <f t="shared" si="4"/>
        <v>91.79243684919308</v>
      </c>
      <c r="C118" s="15">
        <f t="shared" si="6"/>
        <v>0.9742194498020119</v>
      </c>
      <c r="D118" s="15">
        <f t="shared" si="7"/>
        <v>0.8239198096028018</v>
      </c>
    </row>
    <row r="119" spans="1:4" ht="12.75">
      <c r="A119" s="12">
        <f t="shared" si="5"/>
        <v>53</v>
      </c>
      <c r="B119" s="8">
        <f t="shared" si="4"/>
        <v>91.79424361710642</v>
      </c>
      <c r="C119" s="15">
        <f t="shared" si="6"/>
        <v>0.9740257837449846</v>
      </c>
      <c r="D119" s="15">
        <f t="shared" si="7"/>
        <v>0.8239873580633172</v>
      </c>
    </row>
    <row r="120" spans="1:4" ht="12.75">
      <c r="A120" s="12">
        <f t="shared" si="5"/>
        <v>53.5</v>
      </c>
      <c r="B120" s="8">
        <f t="shared" si="4"/>
        <v>91.79619442770442</v>
      </c>
      <c r="C120" s="15">
        <f t="shared" si="6"/>
        <v>0.9738325211473391</v>
      </c>
      <c r="D120" s="15">
        <f t="shared" si="7"/>
        <v>0.8240546160177071</v>
      </c>
    </row>
    <row r="121" spans="1:4" ht="12.75">
      <c r="A121" s="12">
        <f t="shared" si="5"/>
        <v>54</v>
      </c>
      <c r="B121" s="8">
        <f t="shared" si="4"/>
        <v>91.79828760471487</v>
      </c>
      <c r="C121" s="15">
        <f t="shared" si="6"/>
        <v>0.9736396576956795</v>
      </c>
      <c r="D121" s="15">
        <f t="shared" si="7"/>
        <v>0.8241215868443962</v>
      </c>
    </row>
    <row r="122" spans="1:4" ht="12.75">
      <c r="A122" s="12">
        <f t="shared" si="5"/>
        <v>54.5</v>
      </c>
      <c r="B122" s="8">
        <f t="shared" si="4"/>
        <v>91.80052150610405</v>
      </c>
      <c r="C122" s="15">
        <f t="shared" si="6"/>
        <v>0.9734471891635348</v>
      </c>
      <c r="D122" s="15">
        <f t="shared" si="7"/>
        <v>0.8241882738528107</v>
      </c>
    </row>
    <row r="123" spans="1:4" ht="12.75">
      <c r="A123" s="12">
        <f t="shared" si="5"/>
        <v>55</v>
      </c>
      <c r="B123" s="8">
        <f t="shared" si="4"/>
        <v>91.80289452307174</v>
      </c>
      <c r="C123" s="15">
        <f t="shared" si="6"/>
        <v>0.9732551114088197</v>
      </c>
      <c r="D123" s="15">
        <f t="shared" si="7"/>
        <v>0.8242546802854036</v>
      </c>
    </row>
    <row r="124" spans="1:4" ht="12.75">
      <c r="A124" s="12">
        <f t="shared" si="5"/>
        <v>55.5</v>
      </c>
      <c r="B124" s="8">
        <f t="shared" si="4"/>
        <v>91.80540507908412</v>
      </c>
      <c r="C124" s="15">
        <f t="shared" si="6"/>
        <v>0.9730634203713929</v>
      </c>
      <c r="D124" s="15">
        <f t="shared" si="7"/>
        <v>0.8243208093196034</v>
      </c>
    </row>
    <row r="125" spans="1:4" ht="12.75">
      <c r="A125" s="12">
        <f t="shared" si="5"/>
        <v>56</v>
      </c>
      <c r="B125" s="8">
        <f t="shared" si="4"/>
        <v>91.80805162894313</v>
      </c>
      <c r="C125" s="15">
        <f t="shared" si="6"/>
        <v>0.9728721120707059</v>
      </c>
      <c r="D125" s="15">
        <f t="shared" si="7"/>
        <v>0.8243866640696895</v>
      </c>
    </row>
    <row r="126" spans="1:4" ht="12.75">
      <c r="A126" s="12">
        <f t="shared" si="5"/>
        <v>56.5</v>
      </c>
      <c r="B126" s="8">
        <f t="shared" si="4"/>
        <v>91.81083265789108</v>
      </c>
      <c r="C126" s="15">
        <f t="shared" si="6"/>
        <v>0.9726811826035412</v>
      </c>
      <c r="D126" s="15">
        <f t="shared" si="7"/>
        <v>0.8244522475885966</v>
      </c>
    </row>
    <row r="127" spans="1:4" ht="12.75">
      <c r="A127" s="12">
        <f t="shared" si="5"/>
        <v>57</v>
      </c>
      <c r="B127" s="8">
        <f t="shared" si="4"/>
        <v>91.81374668074847</v>
      </c>
      <c r="C127" s="15">
        <f t="shared" si="6"/>
        <v>0.972490628141834</v>
      </c>
      <c r="D127" s="15">
        <f t="shared" si="7"/>
        <v>0.824517562869652</v>
      </c>
    </row>
    <row r="128" spans="1:4" ht="12.75">
      <c r="A128" s="12">
        <f t="shared" si="5"/>
        <v>57.5</v>
      </c>
      <c r="B128" s="8">
        <f t="shared" si="4"/>
        <v>91.81679224108325</v>
      </c>
      <c r="C128" s="15">
        <f t="shared" si="6"/>
        <v>0.9723004449305729</v>
      </c>
      <c r="D128" s="15">
        <f t="shared" si="7"/>
        <v>0.8245826128482501</v>
      </c>
    </row>
    <row r="129" spans="1:4" ht="12.75">
      <c r="A129" s="12">
        <f t="shared" si="5"/>
        <v>58</v>
      </c>
      <c r="B129" s="8">
        <f t="shared" si="4"/>
        <v>91.81996791041074</v>
      </c>
      <c r="C129" s="15">
        <f t="shared" si="6"/>
        <v>0.972110629285778</v>
      </c>
      <c r="D129" s="15">
        <f t="shared" si="7"/>
        <v>0.8246474004034638</v>
      </c>
    </row>
    <row r="130" spans="1:4" ht="12.75">
      <c r="A130" s="12">
        <f t="shared" si="5"/>
        <v>58.5</v>
      </c>
      <c r="B130" s="8">
        <f t="shared" si="4"/>
        <v>91.82327228742258</v>
      </c>
      <c r="C130" s="15">
        <f t="shared" si="6"/>
        <v>0.9719211775925521</v>
      </c>
      <c r="D130" s="15">
        <f t="shared" si="7"/>
        <v>0.8247119283595995</v>
      </c>
    </row>
    <row r="131" spans="1:4" ht="12.75">
      <c r="A131" s="12">
        <f t="shared" si="5"/>
        <v>59</v>
      </c>
      <c r="B131" s="8">
        <f t="shared" si="4"/>
        <v>91.82670399724279</v>
      </c>
      <c r="C131" s="15">
        <f t="shared" si="6"/>
        <v>0.9717320863032007</v>
      </c>
      <c r="D131" s="15">
        <f t="shared" si="7"/>
        <v>0.8247761994876952</v>
      </c>
    </row>
    <row r="132" spans="1:4" ht="12.75">
      <c r="A132" s="12">
        <f t="shared" si="5"/>
        <v>59.5</v>
      </c>
      <c r="B132" s="8">
        <f t="shared" si="4"/>
        <v>91.8302616907114</v>
      </c>
      <c r="C132" s="15">
        <f t="shared" si="6"/>
        <v>0.9715433519354195</v>
      </c>
      <c r="D132" s="15">
        <f t="shared" si="7"/>
        <v>0.8248402165069647</v>
      </c>
    </row>
    <row r="133" spans="1:4" ht="12.75">
      <c r="A133" s="12">
        <f t="shared" si="5"/>
        <v>60</v>
      </c>
      <c r="B133" s="8">
        <f t="shared" si="4"/>
        <v>91.83394404369183</v>
      </c>
      <c r="C133" s="15">
        <f t="shared" si="6"/>
        <v>0.9713549710705451</v>
      </c>
      <c r="D133" s="15">
        <f t="shared" si="7"/>
        <v>0.8249039820861931</v>
      </c>
    </row>
    <row r="134" spans="1:4" ht="12.75">
      <c r="A134" s="12">
        <f t="shared" si="5"/>
        <v>60.5</v>
      </c>
      <c r="B134" s="8">
        <f t="shared" si="4"/>
        <v>91.83774975640394</v>
      </c>
      <c r="C134" s="15">
        <f t="shared" si="6"/>
        <v>0.9711669403518672</v>
      </c>
      <c r="D134" s="15">
        <f t="shared" si="7"/>
        <v>0.8249674988450809</v>
      </c>
    </row>
    <row r="135" spans="1:4" ht="12.75">
      <c r="A135" s="12">
        <f t="shared" si="5"/>
        <v>61</v>
      </c>
      <c r="B135" s="8">
        <f t="shared" si="4"/>
        <v>91.84167755277961</v>
      </c>
      <c r="C135" s="15">
        <f t="shared" si="6"/>
        <v>0.9709792564829992</v>
      </c>
      <c r="D135" s="15">
        <f t="shared" si="7"/>
        <v>0.8250307693555428</v>
      </c>
    </row>
    <row r="136" spans="1:4" ht="12.75">
      <c r="A136" s="12">
        <f t="shared" si="5"/>
        <v>61.5</v>
      </c>
      <c r="B136" s="8">
        <f t="shared" si="4"/>
        <v>91.84572617984017</v>
      </c>
      <c r="C136" s="15">
        <f t="shared" si="6"/>
        <v>0.9707919162263037</v>
      </c>
      <c r="D136" s="15">
        <f t="shared" si="7"/>
        <v>0.8250937961429619</v>
      </c>
    </row>
    <row r="137" spans="1:4" ht="12.75">
      <c r="A137" s="12">
        <f t="shared" si="5"/>
        <v>62</v>
      </c>
      <c r="B137" s="8">
        <f t="shared" si="4"/>
        <v>91.84989440709597</v>
      </c>
      <c r="C137" s="15">
        <f t="shared" si="6"/>
        <v>0.9706049164013733</v>
      </c>
      <c r="D137" s="15">
        <f t="shared" si="7"/>
        <v>0.8251565816873998</v>
      </c>
    </row>
    <row r="138" spans="1:4" ht="12.75">
      <c r="A138" s="12">
        <f t="shared" si="5"/>
        <v>62.5</v>
      </c>
      <c r="B138" s="8">
        <f t="shared" si="4"/>
        <v>91.85418102596533</v>
      </c>
      <c r="C138" s="15">
        <f t="shared" si="6"/>
        <v>0.970418253883561</v>
      </c>
      <c r="D138" s="15">
        <f t="shared" si="7"/>
        <v>0.825219128424768</v>
      </c>
    </row>
    <row r="139" spans="1:4" ht="12.75">
      <c r="A139" s="12">
        <f t="shared" si="5"/>
        <v>63</v>
      </c>
      <c r="B139" s="8">
        <f t="shared" si="4"/>
        <v>91.85858484921381</v>
      </c>
      <c r="C139" s="15">
        <f t="shared" si="6"/>
        <v>0.9702319256025612</v>
      </c>
      <c r="D139" s="15">
        <f t="shared" si="7"/>
        <v>0.825281438747957</v>
      </c>
    </row>
    <row r="140" spans="1:4" ht="12.75">
      <c r="A140" s="12">
        <f t="shared" si="5"/>
        <v>63.5</v>
      </c>
      <c r="B140" s="8">
        <f t="shared" si="4"/>
        <v>91.8631047104115</v>
      </c>
      <c r="C140" s="15">
        <f t="shared" si="6"/>
        <v>0.9700459285410368</v>
      </c>
      <c r="D140" s="15">
        <f t="shared" si="7"/>
        <v>0.8253435150079308</v>
      </c>
    </row>
    <row r="141" spans="1:4" ht="12.75">
      <c r="A141" s="12">
        <f t="shared" si="5"/>
        <v>64</v>
      </c>
      <c r="B141" s="8">
        <f t="shared" si="4"/>
        <v>91.8677394634088</v>
      </c>
      <c r="C141" s="15">
        <f t="shared" si="6"/>
        <v>0.9698602597332917</v>
      </c>
      <c r="D141" s="15">
        <f t="shared" si="7"/>
        <v>0.8254053595147827</v>
      </c>
    </row>
    <row r="142" spans="1:4" ht="12.75">
      <c r="A142" s="12">
        <f t="shared" si="5"/>
        <v>64.5</v>
      </c>
      <c r="B142" s="8">
        <f aca="true" t="shared" si="8" ref="B142:B205">+($B$3*A142)+($B$4*(1-D142))+$B$5*(1-C142)</f>
        <v>91.87248798182907</v>
      </c>
      <c r="C142" s="15">
        <f t="shared" si="6"/>
        <v>0.9696749162639874</v>
      </c>
      <c r="D142" s="15">
        <f t="shared" si="7"/>
        <v>0.825466974538758</v>
      </c>
    </row>
    <row r="143" spans="1:4" ht="12.75">
      <c r="A143" s="12">
        <f aca="true" t="shared" si="9" ref="A143:A206">+A142+0.5</f>
        <v>65</v>
      </c>
      <c r="B143" s="8">
        <f t="shared" si="8"/>
        <v>91.87734915857817</v>
      </c>
      <c r="C143" s="15">
        <f aca="true" t="shared" si="10" ref="C143:C206">EXP(-((A143/$B$7)^$B$6))</f>
        <v>0.9694898952669009</v>
      </c>
      <c r="D143" s="15">
        <f aca="true" t="shared" si="11" ref="D143:D206">EXP(-((($B$2+A143)/$B$7)^$B$6))/(EXP(-((A143/$B$7)^$B$6)))</f>
        <v>0.8255283623112423</v>
      </c>
    </row>
    <row r="144" spans="1:4" ht="12.75">
      <c r="A144" s="12">
        <f t="shared" si="9"/>
        <v>65.5</v>
      </c>
      <c r="B144" s="8">
        <f t="shared" si="8"/>
        <v>91.88232190536894</v>
      </c>
      <c r="C144" s="15">
        <f t="shared" si="10"/>
        <v>0.9693051939237218</v>
      </c>
      <c r="D144" s="15">
        <f t="shared" si="11"/>
        <v>0.8255895250257198</v>
      </c>
    </row>
    <row r="145" spans="1:4" ht="12.75">
      <c r="A145" s="12">
        <f t="shared" si="9"/>
        <v>66</v>
      </c>
      <c r="B145" s="8">
        <f t="shared" si="8"/>
        <v>91.8874051522624</v>
      </c>
      <c r="C145" s="15">
        <f t="shared" si="10"/>
        <v>0.9691208094628894</v>
      </c>
      <c r="D145" s="15">
        <f t="shared" si="11"/>
        <v>0.8256504648386979</v>
      </c>
    </row>
    <row r="146" spans="1:4" ht="12.75">
      <c r="A146" s="12">
        <f t="shared" si="9"/>
        <v>66.5</v>
      </c>
      <c r="B146" s="8">
        <f t="shared" si="8"/>
        <v>91.89259784722208</v>
      </c>
      <c r="C146" s="15">
        <f t="shared" si="10"/>
        <v>0.9689367391584646</v>
      </c>
      <c r="D146" s="15">
        <f t="shared" si="11"/>
        <v>0.825711183870605</v>
      </c>
    </row>
    <row r="147" spans="1:4" ht="12.75">
      <c r="A147" s="12">
        <f t="shared" si="9"/>
        <v>67</v>
      </c>
      <c r="B147" s="8">
        <f t="shared" si="8"/>
        <v>91.89789895568353</v>
      </c>
      <c r="C147" s="15">
        <f t="shared" si="10"/>
        <v>0.9687529803290399</v>
      </c>
      <c r="D147" s="15">
        <f t="shared" si="11"/>
        <v>0.8257716842066587</v>
      </c>
    </row>
    <row r="148" spans="1:4" ht="12.75">
      <c r="A148" s="12">
        <f t="shared" si="9"/>
        <v>67.5</v>
      </c>
      <c r="B148" s="8">
        <f t="shared" si="8"/>
        <v>91.90330746013636</v>
      </c>
      <c r="C148" s="15">
        <f t="shared" si="10"/>
        <v>0.968569530336681</v>
      </c>
      <c r="D148" s="15">
        <f t="shared" si="11"/>
        <v>0.8258319678977072</v>
      </c>
    </row>
    <row r="149" spans="1:4" ht="12.75">
      <c r="A149" s="12">
        <f t="shared" si="9"/>
        <v>68</v>
      </c>
      <c r="B149" s="8">
        <f t="shared" si="8"/>
        <v>91.90882235972005</v>
      </c>
      <c r="C149" s="15">
        <f t="shared" si="10"/>
        <v>0.9683863865859025</v>
      </c>
      <c r="D149" s="15">
        <f t="shared" si="11"/>
        <v>0.8258920369610445</v>
      </c>
    </row>
    <row r="150" spans="1:4" ht="12.75">
      <c r="A150" s="12">
        <f t="shared" si="9"/>
        <v>68.5</v>
      </c>
      <c r="B150" s="8">
        <f t="shared" si="8"/>
        <v>91.9144426698322</v>
      </c>
      <c r="C150" s="15">
        <f t="shared" si="10"/>
        <v>0.9682035465226749</v>
      </c>
      <c r="D150" s="15">
        <f t="shared" si="11"/>
        <v>0.8259518933811996</v>
      </c>
    </row>
    <row r="151" spans="1:4" ht="12.75">
      <c r="A151" s="12">
        <f t="shared" si="9"/>
        <v>69</v>
      </c>
      <c r="B151" s="8">
        <f t="shared" si="8"/>
        <v>91.92016742174816</v>
      </c>
      <c r="C151" s="15">
        <f t="shared" si="10"/>
        <v>0.9680210076334622</v>
      </c>
      <c r="D151" s="15">
        <f t="shared" si="11"/>
        <v>0.8260115391107029</v>
      </c>
    </row>
    <row r="152" spans="1:4" ht="12.75">
      <c r="A152" s="12">
        <f t="shared" si="9"/>
        <v>69.5</v>
      </c>
      <c r="B152" s="8">
        <f t="shared" si="8"/>
        <v>91.92599566225307</v>
      </c>
      <c r="C152" s="15">
        <f t="shared" si="10"/>
        <v>0.9678387674442878</v>
      </c>
      <c r="D152" s="15">
        <f t="shared" si="11"/>
        <v>0.8260709760708281</v>
      </c>
    </row>
    <row r="153" spans="1:4" ht="12.75">
      <c r="A153" s="12">
        <f t="shared" si="9"/>
        <v>70</v>
      </c>
      <c r="B153" s="8">
        <f t="shared" si="8"/>
        <v>91.9319264532839</v>
      </c>
      <c r="C153" s="15">
        <f t="shared" si="10"/>
        <v>0.9676568235198292</v>
      </c>
      <c r="D153" s="15">
        <f t="shared" si="11"/>
        <v>0.8261302061523133</v>
      </c>
    </row>
    <row r="154" spans="1:4" ht="12.75">
      <c r="A154" s="12">
        <f t="shared" si="9"/>
        <v>70.5</v>
      </c>
      <c r="B154" s="8">
        <f t="shared" si="8"/>
        <v>91.93795887158359</v>
      </c>
      <c r="C154" s="15">
        <f t="shared" si="10"/>
        <v>0.9674751734625401</v>
      </c>
      <c r="D154" s="15">
        <f t="shared" si="11"/>
        <v>0.8261892312160576</v>
      </c>
    </row>
    <row r="155" spans="1:4" ht="12.75">
      <c r="A155" s="12">
        <f t="shared" si="9"/>
        <v>71</v>
      </c>
      <c r="B155" s="8">
        <f t="shared" si="8"/>
        <v>91.94409200836476</v>
      </c>
      <c r="C155" s="15">
        <f t="shared" si="10"/>
        <v>0.967293814911798</v>
      </c>
      <c r="D155" s="15">
        <f t="shared" si="11"/>
        <v>0.8262480530937997</v>
      </c>
    </row>
    <row r="156" spans="1:4" ht="12.75">
      <c r="A156" s="12">
        <f t="shared" si="9"/>
        <v>71.5</v>
      </c>
      <c r="B156" s="8">
        <f t="shared" si="8"/>
        <v>91.95032496898301</v>
      </c>
      <c r="C156" s="15">
        <f t="shared" si="10"/>
        <v>0.9671127455430765</v>
      </c>
      <c r="D156" s="15">
        <f t="shared" si="11"/>
        <v>0.8263066735887755</v>
      </c>
    </row>
    <row r="157" spans="1:4" ht="12.75">
      <c r="A157" s="12">
        <f t="shared" si="9"/>
        <v>72</v>
      </c>
      <c r="B157" s="8">
        <f t="shared" si="8"/>
        <v>91.95665687262058</v>
      </c>
      <c r="C157" s="15">
        <f t="shared" si="10"/>
        <v>0.9669319630671429</v>
      </c>
      <c r="D157" s="15">
        <f t="shared" si="11"/>
        <v>0.826365094476356</v>
      </c>
    </row>
    <row r="158" spans="1:4" ht="12.75">
      <c r="A158" s="12">
        <f t="shared" si="9"/>
        <v>72.5</v>
      </c>
      <c r="B158" s="8">
        <f t="shared" si="8"/>
        <v>91.96308685197887</v>
      </c>
      <c r="C158" s="15">
        <f t="shared" si="10"/>
        <v>0.9667514652292787</v>
      </c>
      <c r="D158" s="15">
        <f t="shared" si="11"/>
        <v>0.8264233175046666</v>
      </c>
    </row>
    <row r="159" spans="1:4" ht="12.75">
      <c r="A159" s="12">
        <f t="shared" si="9"/>
        <v>73</v>
      </c>
      <c r="B159" s="8">
        <f t="shared" si="8"/>
        <v>91.96961405297981</v>
      </c>
      <c r="C159" s="15">
        <f t="shared" si="10"/>
        <v>0.9665712498085217</v>
      </c>
      <c r="D159" s="15">
        <f t="shared" si="11"/>
        <v>0.8264813443951893</v>
      </c>
    </row>
    <row r="160" spans="1:4" ht="12.75">
      <c r="A160" s="12">
        <f t="shared" si="9"/>
        <v>73.5</v>
      </c>
      <c r="B160" s="8">
        <f t="shared" si="8"/>
        <v>91.97623763447586</v>
      </c>
      <c r="C160" s="15">
        <f t="shared" si="10"/>
        <v>0.9663913146169315</v>
      </c>
      <c r="D160" s="15">
        <f t="shared" si="11"/>
        <v>0.8265391768433467</v>
      </c>
    </row>
    <row r="161" spans="1:4" ht="12.75">
      <c r="A161" s="12">
        <f t="shared" si="9"/>
        <v>74</v>
      </c>
      <c r="B161" s="8">
        <f t="shared" si="8"/>
        <v>91.98295676796855</v>
      </c>
      <c r="C161" s="15">
        <f t="shared" si="10"/>
        <v>0.9662116574988744</v>
      </c>
      <c r="D161" s="15">
        <f t="shared" si="11"/>
        <v>0.8265968165190697</v>
      </c>
    </row>
    <row r="162" spans="1:4" ht="12.75">
      <c r="A162" s="12">
        <f t="shared" si="9"/>
        <v>74.5</v>
      </c>
      <c r="B162" s="8">
        <f t="shared" si="8"/>
        <v>91.98977063733443</v>
      </c>
      <c r="C162" s="15">
        <f t="shared" si="10"/>
        <v>0.9660322763303293</v>
      </c>
      <c r="D162" s="15">
        <f t="shared" si="11"/>
        <v>0.8266542650673492</v>
      </c>
    </row>
    <row r="163" spans="1:4" ht="12.75">
      <c r="A163" s="12">
        <f t="shared" si="9"/>
        <v>75</v>
      </c>
      <c r="B163" s="8">
        <f t="shared" si="8"/>
        <v>91.99667843855968</v>
      </c>
      <c r="C163" s="15">
        <f t="shared" si="10"/>
        <v>0.965853169018213</v>
      </c>
      <c r="D163" s="15">
        <f t="shared" si="11"/>
        <v>0.8267115241087714</v>
      </c>
    </row>
    <row r="164" spans="1:4" ht="12.75">
      <c r="A164" s="12">
        <f t="shared" si="9"/>
        <v>75.5</v>
      </c>
      <c r="B164" s="8">
        <f t="shared" si="8"/>
        <v>92.00367937948083</v>
      </c>
      <c r="C164" s="15">
        <f t="shared" si="10"/>
        <v>0.9656743334997242</v>
      </c>
      <c r="D164" s="15">
        <f t="shared" si="11"/>
        <v>0.82676859524004</v>
      </c>
    </row>
    <row r="165" spans="1:4" ht="12.75">
      <c r="A165" s="12">
        <f t="shared" si="9"/>
        <v>76</v>
      </c>
      <c r="B165" s="8">
        <f t="shared" si="8"/>
        <v>92.01077267953445</v>
      </c>
      <c r="C165" s="15">
        <f t="shared" si="10"/>
        <v>0.9654957677417056</v>
      </c>
      <c r="D165" s="15">
        <f t="shared" si="11"/>
        <v>0.8268254800344809</v>
      </c>
    </row>
    <row r="166" spans="1:4" ht="12.75">
      <c r="A166" s="12">
        <f t="shared" si="9"/>
        <v>76.5</v>
      </c>
      <c r="B166" s="8">
        <f t="shared" si="8"/>
        <v>92.01795756951165</v>
      </c>
      <c r="C166" s="15">
        <f t="shared" si="10"/>
        <v>0.965317469740024</v>
      </c>
      <c r="D166" s="15">
        <f t="shared" si="11"/>
        <v>0.8268821800425366</v>
      </c>
    </row>
    <row r="167" spans="1:4" ht="12.75">
      <c r="A167" s="12">
        <f t="shared" si="9"/>
        <v>77</v>
      </c>
      <c r="B167" s="8">
        <f t="shared" si="8"/>
        <v>92.02523329132123</v>
      </c>
      <c r="C167" s="15">
        <f t="shared" si="10"/>
        <v>0.9651394375189662</v>
      </c>
      <c r="D167" s="15">
        <f t="shared" si="11"/>
        <v>0.8269386967922437</v>
      </c>
    </row>
    <row r="168" spans="1:4" ht="12.75">
      <c r="A168" s="12">
        <f t="shared" si="9"/>
        <v>77.5</v>
      </c>
      <c r="B168" s="8">
        <f t="shared" si="8"/>
        <v>92.0325990977582</v>
      </c>
      <c r="C168" s="15">
        <f t="shared" si="10"/>
        <v>0.9649616691306534</v>
      </c>
      <c r="D168" s="15">
        <f t="shared" si="11"/>
        <v>0.8269950317896997</v>
      </c>
    </row>
    <row r="169" spans="1:4" ht="12.75">
      <c r="A169" s="12">
        <f t="shared" si="9"/>
        <v>78</v>
      </c>
      <c r="B169" s="8">
        <f t="shared" si="8"/>
        <v>92.0400542522789</v>
      </c>
      <c r="C169" s="15">
        <f t="shared" si="10"/>
        <v>0.964784162654469</v>
      </c>
      <c r="D169" s="15">
        <f t="shared" si="11"/>
        <v>0.8270511865195154</v>
      </c>
    </row>
    <row r="170" spans="1:4" ht="12.75">
      <c r="A170" s="12">
        <f t="shared" si="9"/>
        <v>78.5</v>
      </c>
      <c r="B170" s="8">
        <f t="shared" si="8"/>
        <v>92.04759802878208</v>
      </c>
      <c r="C170" s="15">
        <f t="shared" si="10"/>
        <v>0.9646069161965035</v>
      </c>
      <c r="D170" s="15">
        <f t="shared" si="11"/>
        <v>0.8271071624452568</v>
      </c>
    </row>
    <row r="171" spans="1:4" ht="12.75">
      <c r="A171" s="12">
        <f t="shared" si="9"/>
        <v>79</v>
      </c>
      <c r="B171" s="8">
        <f t="shared" si="8"/>
        <v>92.05522971139598</v>
      </c>
      <c r="C171" s="15">
        <f t="shared" si="10"/>
        <v>0.9644299278890135</v>
      </c>
      <c r="D171" s="15">
        <f t="shared" si="11"/>
        <v>0.827162961009874</v>
      </c>
    </row>
    <row r="172" spans="1:4" ht="12.75">
      <c r="A172" s="12">
        <f t="shared" si="9"/>
        <v>79.5</v>
      </c>
      <c r="B172" s="8">
        <f t="shared" si="8"/>
        <v>92.06294859427103</v>
      </c>
      <c r="C172" s="15">
        <f t="shared" si="10"/>
        <v>0.9642531958898951</v>
      </c>
      <c r="D172" s="15">
        <f t="shared" si="11"/>
        <v>0.8272185836361186</v>
      </c>
    </row>
    <row r="173" spans="1:4" ht="12.75">
      <c r="A173" s="12">
        <f t="shared" si="9"/>
        <v>80</v>
      </c>
      <c r="B173" s="8">
        <f t="shared" si="8"/>
        <v>92.0707539813778</v>
      </c>
      <c r="C173" s="15">
        <f t="shared" si="10"/>
        <v>0.964076718382171</v>
      </c>
      <c r="D173" s="15">
        <f t="shared" si="11"/>
        <v>0.8272740317269514</v>
      </c>
    </row>
    <row r="174" spans="1:4" ht="12.75">
      <c r="A174" s="12">
        <f t="shared" si="9"/>
        <v>80.5</v>
      </c>
      <c r="B174" s="8">
        <f t="shared" si="8"/>
        <v>92.07864518631067</v>
      </c>
      <c r="C174" s="15">
        <f t="shared" si="10"/>
        <v>0.9639004935734914</v>
      </c>
      <c r="D174" s="15">
        <f t="shared" si="11"/>
        <v>0.8273293066659377</v>
      </c>
    </row>
    <row r="175" spans="1:4" ht="12.75">
      <c r="A175" s="12">
        <f t="shared" si="9"/>
        <v>81</v>
      </c>
      <c r="B175" s="8">
        <f t="shared" si="8"/>
        <v>92.08662153209609</v>
      </c>
      <c r="C175" s="15">
        <f t="shared" si="10"/>
        <v>0.9637245196956473</v>
      </c>
      <c r="D175" s="15">
        <f t="shared" si="11"/>
        <v>0.827384409817634</v>
      </c>
    </row>
    <row r="176" spans="1:4" ht="12.75">
      <c r="A176" s="12">
        <f t="shared" si="9"/>
        <v>81.5</v>
      </c>
      <c r="B176" s="8">
        <f t="shared" si="8"/>
        <v>92.09468235100641</v>
      </c>
      <c r="C176" s="15">
        <f t="shared" si="10"/>
        <v>0.9635487950040975</v>
      </c>
      <c r="D176" s="15">
        <f t="shared" si="11"/>
        <v>0.8274393425279626</v>
      </c>
    </row>
    <row r="177" spans="1:4" ht="12.75">
      <c r="A177" s="12">
        <f t="shared" si="9"/>
        <v>82</v>
      </c>
      <c r="B177" s="8">
        <f t="shared" si="8"/>
        <v>92.10282698437823</v>
      </c>
      <c r="C177" s="15">
        <f t="shared" si="10"/>
        <v>0.9633733177775059</v>
      </c>
      <c r="D177" s="15">
        <f t="shared" si="11"/>
        <v>0.8274941061245785</v>
      </c>
    </row>
    <row r="178" spans="1:4" ht="12.75">
      <c r="A178" s="12">
        <f t="shared" si="9"/>
        <v>82.5</v>
      </c>
      <c r="B178" s="8">
        <f t="shared" si="8"/>
        <v>92.11105478243505</v>
      </c>
      <c r="C178" s="15">
        <f t="shared" si="10"/>
        <v>0.9631980863172926</v>
      </c>
      <c r="D178" s="15">
        <f t="shared" si="11"/>
        <v>0.8275487019172262</v>
      </c>
    </row>
    <row r="179" spans="1:4" ht="12.75">
      <c r="A179" s="12">
        <f t="shared" si="9"/>
        <v>83</v>
      </c>
      <c r="B179" s="8">
        <f t="shared" si="8"/>
        <v>92.11936510411495</v>
      </c>
      <c r="C179" s="15">
        <f t="shared" si="10"/>
        <v>0.9630230989471947</v>
      </c>
      <c r="D179" s="15">
        <f t="shared" si="11"/>
        <v>0.8276031311980869</v>
      </c>
    </row>
    <row r="180" spans="1:4" ht="12.75">
      <c r="A180" s="12">
        <f t="shared" si="9"/>
        <v>83.5</v>
      </c>
      <c r="B180" s="8">
        <f t="shared" si="8"/>
        <v>92.12775731690286</v>
      </c>
      <c r="C180" s="15">
        <f t="shared" si="10"/>
        <v>0.9628483540128397</v>
      </c>
      <c r="D180" s="15">
        <f t="shared" si="11"/>
        <v>0.8276573952421172</v>
      </c>
    </row>
    <row r="181" spans="1:4" ht="12.75">
      <c r="A181" s="12">
        <f t="shared" si="9"/>
        <v>84</v>
      </c>
      <c r="B181" s="8">
        <f t="shared" si="8"/>
        <v>92.13623079666576</v>
      </c>
      <c r="C181" s="15">
        <f t="shared" si="10"/>
        <v>0.9626738498813279</v>
      </c>
      <c r="D181" s="15">
        <f t="shared" si="11"/>
        <v>0.8277114953073805</v>
      </c>
    </row>
    <row r="182" spans="1:4" ht="12.75">
      <c r="A182" s="12">
        <f t="shared" si="9"/>
        <v>84.5</v>
      </c>
      <c r="B182" s="8">
        <f t="shared" si="8"/>
        <v>92.14478492749373</v>
      </c>
      <c r="C182" s="15">
        <f t="shared" si="10"/>
        <v>0.9624995849408267</v>
      </c>
      <c r="D182" s="15">
        <f t="shared" si="11"/>
        <v>0.8277654326353676</v>
      </c>
    </row>
    <row r="183" spans="1:4" ht="12.75">
      <c r="A183" s="12">
        <f t="shared" si="9"/>
        <v>85</v>
      </c>
      <c r="B183" s="8">
        <f t="shared" si="8"/>
        <v>92.15341910154355</v>
      </c>
      <c r="C183" s="15">
        <f t="shared" si="10"/>
        <v>0.9623255576001744</v>
      </c>
      <c r="D183" s="15">
        <f t="shared" si="11"/>
        <v>0.8278192084513118</v>
      </c>
    </row>
    <row r="184" spans="1:4" ht="12.75">
      <c r="A184" s="12">
        <f t="shared" si="9"/>
        <v>85.5</v>
      </c>
      <c r="B184" s="8">
        <f t="shared" si="8"/>
        <v>92.16213271888701</v>
      </c>
      <c r="C184" s="15">
        <f t="shared" si="10"/>
        <v>0.9621517662884931</v>
      </c>
      <c r="D184" s="15">
        <f t="shared" si="11"/>
        <v>0.827872823964495</v>
      </c>
    </row>
    <row r="185" spans="1:4" ht="12.75">
      <c r="A185" s="12">
        <f t="shared" si="9"/>
        <v>86</v>
      </c>
      <c r="B185" s="8">
        <f t="shared" si="8"/>
        <v>92.17092518736267</v>
      </c>
      <c r="C185" s="15">
        <f t="shared" si="10"/>
        <v>0.9619782094548125</v>
      </c>
      <c r="D185" s="15">
        <f t="shared" si="11"/>
        <v>0.8279262803685458</v>
      </c>
    </row>
    <row r="186" spans="1:4" ht="12.75">
      <c r="A186" s="12">
        <f t="shared" si="9"/>
        <v>86.5</v>
      </c>
      <c r="B186" s="8">
        <f t="shared" si="8"/>
        <v>92.17979592243096</v>
      </c>
      <c r="C186" s="15">
        <f t="shared" si="10"/>
        <v>0.9618048855677012</v>
      </c>
      <c r="D186" s="15">
        <f t="shared" si="11"/>
        <v>0.8279795788417319</v>
      </c>
    </row>
    <row r="187" spans="1:4" ht="12.75">
      <c r="A187" s="12">
        <f t="shared" si="9"/>
        <v>87</v>
      </c>
      <c r="B187" s="8">
        <f t="shared" si="8"/>
        <v>92.18874434703329</v>
      </c>
      <c r="C187" s="15">
        <f t="shared" si="10"/>
        <v>0.9616317931149082</v>
      </c>
      <c r="D187" s="15">
        <f t="shared" si="11"/>
        <v>0.828032720547244</v>
      </c>
    </row>
    <row r="188" spans="1:4" ht="12.75">
      <c r="A188" s="12">
        <f t="shared" si="9"/>
        <v>87.5</v>
      </c>
      <c r="B188" s="8">
        <f t="shared" si="8"/>
        <v>92.19776989145434</v>
      </c>
      <c r="C188" s="15">
        <f t="shared" si="10"/>
        <v>0.9614589306030125</v>
      </c>
      <c r="D188" s="15">
        <f t="shared" si="11"/>
        <v>0.8280857066334733</v>
      </c>
    </row>
    <row r="189" spans="1:4" ht="12.75">
      <c r="A189" s="12">
        <f t="shared" si="9"/>
        <v>88</v>
      </c>
      <c r="B189" s="8">
        <f t="shared" si="8"/>
        <v>92.20687199318738</v>
      </c>
      <c r="C189" s="15">
        <f t="shared" si="10"/>
        <v>0.9612862965570808</v>
      </c>
      <c r="D189" s="15">
        <f t="shared" si="11"/>
        <v>0.8281385382342827</v>
      </c>
    </row>
    <row r="190" spans="1:4" ht="12.75">
      <c r="A190" s="12">
        <f t="shared" si="9"/>
        <v>88.5</v>
      </c>
      <c r="B190" s="8">
        <f t="shared" si="8"/>
        <v>92.21605009680363</v>
      </c>
      <c r="C190" s="15">
        <f t="shared" si="10"/>
        <v>0.961113889520334</v>
      </c>
      <c r="D190" s="15">
        <f t="shared" si="11"/>
        <v>0.8281912164692707</v>
      </c>
    </row>
    <row r="191" spans="1:4" ht="12.75">
      <c r="A191" s="12">
        <f t="shared" si="9"/>
        <v>89</v>
      </c>
      <c r="B191" s="8">
        <f t="shared" si="8"/>
        <v>92.2253036538236</v>
      </c>
      <c r="C191" s="15">
        <f t="shared" si="10"/>
        <v>0.9609417080538214</v>
      </c>
      <c r="D191" s="15">
        <f t="shared" si="11"/>
        <v>0.8282437424440299</v>
      </c>
    </row>
    <row r="192" spans="1:4" ht="12.75">
      <c r="A192" s="12">
        <f t="shared" si="9"/>
        <v>89.5</v>
      </c>
      <c r="B192" s="8">
        <f t="shared" si="8"/>
        <v>92.23463212259222</v>
      </c>
      <c r="C192" s="15">
        <f t="shared" si="10"/>
        <v>0.9607697507361016</v>
      </c>
      <c r="D192" s="15">
        <f t="shared" si="11"/>
        <v>0.828296117250399</v>
      </c>
    </row>
    <row r="193" spans="1:4" ht="12.75">
      <c r="A193" s="12">
        <f t="shared" si="9"/>
        <v>90</v>
      </c>
      <c r="B193" s="8">
        <f t="shared" si="8"/>
        <v>92.2440349681568</v>
      </c>
      <c r="C193" s="15">
        <f t="shared" si="10"/>
        <v>0.9605980161629324</v>
      </c>
      <c r="D193" s="15">
        <f t="shared" si="11"/>
        <v>0.8283483419667088</v>
      </c>
    </row>
    <row r="194" spans="1:4" ht="12.75">
      <c r="A194" s="12">
        <f t="shared" si="9"/>
        <v>90.5</v>
      </c>
      <c r="B194" s="8">
        <f t="shared" si="8"/>
        <v>92.25351166214772</v>
      </c>
      <c r="C194" s="15">
        <f t="shared" si="10"/>
        <v>0.960426502946967</v>
      </c>
      <c r="D194" s="15">
        <f t="shared" si="11"/>
        <v>0.8284004176580227</v>
      </c>
    </row>
    <row r="195" spans="1:4" ht="12.75">
      <c r="A195" s="12">
        <f t="shared" si="9"/>
        <v>91</v>
      </c>
      <c r="B195" s="8">
        <f t="shared" si="8"/>
        <v>92.263061682662</v>
      </c>
      <c r="C195" s="15">
        <f t="shared" si="10"/>
        <v>0.9602552097174571</v>
      </c>
      <c r="D195" s="15">
        <f t="shared" si="11"/>
        <v>0.8284523453763712</v>
      </c>
    </row>
    <row r="196" spans="1:4" ht="12.75">
      <c r="A196" s="12">
        <f t="shared" si="9"/>
        <v>91.5</v>
      </c>
      <c r="B196" s="8">
        <f t="shared" si="8"/>
        <v>92.27268451414926</v>
      </c>
      <c r="C196" s="15">
        <f t="shared" si="10"/>
        <v>0.9600841351199635</v>
      </c>
      <c r="D196" s="15">
        <f t="shared" si="11"/>
        <v>0.8285041261609817</v>
      </c>
    </row>
    <row r="197" spans="1:4" ht="12.75">
      <c r="A197" s="12">
        <f t="shared" si="9"/>
        <v>92</v>
      </c>
      <c r="B197" s="8">
        <f t="shared" si="8"/>
        <v>92.28237964730077</v>
      </c>
      <c r="C197" s="15">
        <f t="shared" si="10"/>
        <v>0.9599132778160724</v>
      </c>
      <c r="D197" s="15">
        <f t="shared" si="11"/>
        <v>0.828555761038502</v>
      </c>
    </row>
    <row r="198" spans="1:4" ht="12.75">
      <c r="A198" s="12">
        <f t="shared" si="9"/>
        <v>92.5</v>
      </c>
      <c r="B198" s="8">
        <f t="shared" si="8"/>
        <v>92.29214657894038</v>
      </c>
      <c r="C198" s="15">
        <f t="shared" si="10"/>
        <v>0.9597426364831191</v>
      </c>
      <c r="D198" s="15">
        <f t="shared" si="11"/>
        <v>0.8286072510232205</v>
      </c>
    </row>
    <row r="199" spans="1:4" ht="12.75">
      <c r="A199" s="12">
        <f t="shared" si="9"/>
        <v>93</v>
      </c>
      <c r="B199" s="8">
        <f t="shared" si="8"/>
        <v>92.30198481191894</v>
      </c>
      <c r="C199" s="15">
        <f t="shared" si="10"/>
        <v>0.9595722098139171</v>
      </c>
      <c r="D199" s="15">
        <f t="shared" si="11"/>
        <v>0.8286585971172786</v>
      </c>
    </row>
    <row r="200" spans="1:4" ht="12.75">
      <c r="A200" s="12">
        <f t="shared" si="9"/>
        <v>93.5</v>
      </c>
      <c r="B200" s="8">
        <f t="shared" si="8"/>
        <v>92.31189385501006</v>
      </c>
      <c r="C200" s="15">
        <f t="shared" si="10"/>
        <v>0.9594019965164945</v>
      </c>
      <c r="D200" s="15">
        <f t="shared" si="11"/>
        <v>0.8287098003108809</v>
      </c>
    </row>
    <row r="201" spans="1:4" ht="12.75">
      <c r="A201" s="12">
        <f t="shared" si="9"/>
        <v>94</v>
      </c>
      <c r="B201" s="8">
        <f t="shared" si="8"/>
        <v>92.32187322280875</v>
      </c>
      <c r="C201" s="15">
        <f t="shared" si="10"/>
        <v>0.9592319953138343</v>
      </c>
      <c r="D201" s="15">
        <f t="shared" si="11"/>
        <v>0.8287608615824995</v>
      </c>
    </row>
    <row r="202" spans="1:4" ht="12.75">
      <c r="A202" s="12">
        <f t="shared" si="9"/>
        <v>94.5</v>
      </c>
      <c r="B202" s="8">
        <f t="shared" si="8"/>
        <v>92.33192243563208</v>
      </c>
      <c r="C202" s="15">
        <f t="shared" si="10"/>
        <v>0.9590622049436226</v>
      </c>
      <c r="D202" s="15">
        <f t="shared" si="11"/>
        <v>0.8288117818990741</v>
      </c>
    </row>
    <row r="203" spans="1:4" ht="12.75">
      <c r="A203" s="12">
        <f t="shared" si="9"/>
        <v>95</v>
      </c>
      <c r="B203" s="8">
        <f t="shared" si="8"/>
        <v>92.34204101942254</v>
      </c>
      <c r="C203" s="15">
        <f t="shared" si="10"/>
        <v>0.9588926241580011</v>
      </c>
      <c r="D203" s="15">
        <f t="shared" si="11"/>
        <v>0.8288625622162069</v>
      </c>
    </row>
    <row r="204" spans="1:4" ht="12.75">
      <c r="A204" s="12">
        <f t="shared" si="9"/>
        <v>95.5</v>
      </c>
      <c r="B204" s="8">
        <f t="shared" si="8"/>
        <v>92.35222850565282</v>
      </c>
      <c r="C204" s="15">
        <f t="shared" si="10"/>
        <v>0.9587232517233255</v>
      </c>
      <c r="D204" s="15">
        <f t="shared" si="11"/>
        <v>0.8289132034783544</v>
      </c>
    </row>
    <row r="205" spans="1:4" ht="12.75">
      <c r="A205" s="12">
        <f t="shared" si="9"/>
        <v>96</v>
      </c>
      <c r="B205" s="8">
        <f t="shared" si="8"/>
        <v>92.36248443123334</v>
      </c>
      <c r="C205" s="15">
        <f t="shared" si="10"/>
        <v>0.9585540864199288</v>
      </c>
      <c r="D205" s="15">
        <f t="shared" si="11"/>
        <v>0.8289637066190138</v>
      </c>
    </row>
    <row r="206" spans="1:4" ht="12.75">
      <c r="A206" s="12">
        <f t="shared" si="9"/>
        <v>96.5</v>
      </c>
      <c r="B206" s="8">
        <f aca="true" t="shared" si="12" ref="B206:B237">+($B$3*A206)+($B$4*(1-D206))+$B$5*(1-C206)</f>
        <v>92.37280833842118</v>
      </c>
      <c r="C206" s="15">
        <f t="shared" si="10"/>
        <v>0.9583851270418903</v>
      </c>
      <c r="D206" s="15">
        <f t="shared" si="11"/>
        <v>0.8290140725609063</v>
      </c>
    </row>
    <row r="207" spans="1:4" ht="12.75">
      <c r="A207" s="12">
        <f aca="true" t="shared" si="13" ref="A207:A237">+A206+0.5</f>
        <v>97</v>
      </c>
      <c r="B207" s="8">
        <f t="shared" si="12"/>
        <v>92.38319977473179</v>
      </c>
      <c r="C207" s="15">
        <f aca="true" t="shared" si="14" ref="C207:C237">EXP(-((A207/$B$7)^$B$6))</f>
        <v>0.9582163723968092</v>
      </c>
      <c r="D207" s="15">
        <f aca="true" t="shared" si="15" ref="D207:D237">EXP(-((($B$2+A207)/$B$7)^$B$6))/(EXP(-((A207/$B$7)^$B$6)))</f>
        <v>0.8290643022161556</v>
      </c>
    </row>
    <row r="208" spans="1:4" ht="12.75">
      <c r="A208" s="12">
        <f t="shared" si="13"/>
        <v>97.5</v>
      </c>
      <c r="B208" s="8">
        <f t="shared" si="12"/>
        <v>92.39365829285164</v>
      </c>
      <c r="C208" s="15">
        <f t="shared" si="14"/>
        <v>0.9580478213055835</v>
      </c>
      <c r="D208" s="15">
        <f t="shared" si="15"/>
        <v>0.8291143964864632</v>
      </c>
    </row>
    <row r="209" spans="1:4" ht="12.75">
      <c r="A209" s="12">
        <f t="shared" si="13"/>
        <v>98</v>
      </c>
      <c r="B209" s="8">
        <f t="shared" si="12"/>
        <v>92.40418345055376</v>
      </c>
      <c r="C209" s="15">
        <f t="shared" si="14"/>
        <v>0.9578794726021932</v>
      </c>
      <c r="D209" s="15">
        <f t="shared" si="15"/>
        <v>0.8291643562632793</v>
      </c>
    </row>
    <row r="210" spans="1:4" ht="12.75">
      <c r="A210" s="12">
        <f t="shared" si="13"/>
        <v>98.5</v>
      </c>
      <c r="B210" s="8">
        <f t="shared" si="12"/>
        <v>92.41477481061399</v>
      </c>
      <c r="C210" s="15">
        <f t="shared" si="14"/>
        <v>0.9577113251334877</v>
      </c>
      <c r="D210" s="15">
        <f t="shared" si="15"/>
        <v>0.8292141824279711</v>
      </c>
    </row>
    <row r="211" spans="1:4" ht="12.75">
      <c r="A211" s="12">
        <f t="shared" si="13"/>
        <v>99</v>
      </c>
      <c r="B211" s="8">
        <f t="shared" si="12"/>
        <v>92.42543194073033</v>
      </c>
      <c r="C211" s="15">
        <f t="shared" si="14"/>
        <v>0.9575433777589792</v>
      </c>
      <c r="D211" s="15">
        <f t="shared" si="15"/>
        <v>0.8292638758519855</v>
      </c>
    </row>
    <row r="212" spans="1:4" ht="12.75">
      <c r="A212" s="12">
        <f t="shared" si="13"/>
        <v>99.5</v>
      </c>
      <c r="B212" s="8">
        <f t="shared" si="12"/>
        <v>92.43615441344274</v>
      </c>
      <c r="C212" s="15">
        <f t="shared" si="14"/>
        <v>0.9573756293506395</v>
      </c>
      <c r="D212" s="15">
        <f t="shared" si="15"/>
        <v>0.8293134373970107</v>
      </c>
    </row>
    <row r="213" spans="1:4" ht="12.75">
      <c r="A213" s="12">
        <f t="shared" si="13"/>
        <v>100</v>
      </c>
      <c r="B213" s="8">
        <f t="shared" si="12"/>
        <v>92.44694180605534</v>
      </c>
      <c r="C213" s="15">
        <f t="shared" si="14"/>
        <v>0.9572080787927001</v>
      </c>
      <c r="D213" s="15">
        <f t="shared" si="15"/>
        <v>0.8293628679151331</v>
      </c>
    </row>
    <row r="214" spans="1:4" ht="12.75">
      <c r="A214" s="12">
        <f t="shared" si="13"/>
        <v>100.5</v>
      </c>
      <c r="B214" s="8">
        <f t="shared" si="12"/>
        <v>92.45779370056023</v>
      </c>
      <c r="C214" s="15">
        <f t="shared" si="14"/>
        <v>0.9570407249814588</v>
      </c>
      <c r="D214" s="15">
        <f t="shared" si="15"/>
        <v>0.8294121682489908</v>
      </c>
    </row>
    <row r="215" spans="1:4" ht="12.75">
      <c r="A215" s="12">
        <f t="shared" si="13"/>
        <v>101</v>
      </c>
      <c r="B215" s="8">
        <f t="shared" si="12"/>
        <v>92.46870968356257</v>
      </c>
      <c r="C215" s="15">
        <f t="shared" si="14"/>
        <v>0.9568735668250881</v>
      </c>
      <c r="D215" s="15">
        <f t="shared" si="15"/>
        <v>0.8294613392319243</v>
      </c>
    </row>
    <row r="216" spans="1:4" ht="12.75">
      <c r="A216" s="12">
        <f t="shared" si="13"/>
        <v>101.5</v>
      </c>
      <c r="B216" s="8">
        <f t="shared" si="12"/>
        <v>92.47968934620741</v>
      </c>
      <c r="C216" s="15">
        <f t="shared" si="14"/>
        <v>0.956706603243449</v>
      </c>
      <c r="D216" s="15">
        <f t="shared" si="15"/>
        <v>0.8295103816881245</v>
      </c>
    </row>
    <row r="217" spans="1:4" ht="12.75">
      <c r="A217" s="12">
        <f t="shared" si="13"/>
        <v>102</v>
      </c>
      <c r="B217" s="8">
        <f t="shared" si="12"/>
        <v>92.4907322841083</v>
      </c>
      <c r="C217" s="15">
        <f t="shared" si="14"/>
        <v>0.9565398331679082</v>
      </c>
      <c r="D217" s="15">
        <f t="shared" si="15"/>
        <v>0.8295592964327759</v>
      </c>
    </row>
    <row r="218" spans="1:4" ht="12.75">
      <c r="A218" s="12">
        <f t="shared" si="13"/>
        <v>102.5</v>
      </c>
      <c r="B218" s="8">
        <f t="shared" si="12"/>
        <v>92.50183809727675</v>
      </c>
      <c r="C218" s="15">
        <f t="shared" si="14"/>
        <v>0.9563732555411586</v>
      </c>
      <c r="D218" s="15">
        <f t="shared" si="15"/>
        <v>0.8296080842721996</v>
      </c>
    </row>
    <row r="219" spans="1:4" ht="12.75">
      <c r="A219" s="12">
        <f t="shared" si="13"/>
        <v>103</v>
      </c>
      <c r="B219" s="8">
        <f t="shared" si="12"/>
        <v>92.51300639005368</v>
      </c>
      <c r="C219" s="15">
        <f t="shared" si="14"/>
        <v>0.9562068693170438</v>
      </c>
      <c r="D219" s="15">
        <f t="shared" si="15"/>
        <v>0.8296567460039904</v>
      </c>
    </row>
    <row r="220" spans="1:4" ht="12.75">
      <c r="A220" s="12">
        <f t="shared" si="13"/>
        <v>103.5</v>
      </c>
      <c r="B220" s="8">
        <f t="shared" si="12"/>
        <v>92.524236771042</v>
      </c>
      <c r="C220" s="15">
        <f t="shared" si="14"/>
        <v>0.9560406734603867</v>
      </c>
      <c r="D220" s="15">
        <f t="shared" si="15"/>
        <v>0.8297052824171537</v>
      </c>
    </row>
    <row r="221" spans="1:4" ht="12.75">
      <c r="A221" s="12">
        <f t="shared" si="13"/>
        <v>104</v>
      </c>
      <c r="B221" s="8">
        <f t="shared" si="12"/>
        <v>92.53552885304082</v>
      </c>
      <c r="C221" s="15">
        <f t="shared" si="14"/>
        <v>0.9558746669468208</v>
      </c>
      <c r="D221" s="15">
        <f t="shared" si="15"/>
        <v>0.8297536942922374</v>
      </c>
    </row>
    <row r="222" spans="1:4" ht="12.75">
      <c r="A222" s="12">
        <f t="shared" si="13"/>
        <v>104.5</v>
      </c>
      <c r="B222" s="8">
        <f t="shared" si="12"/>
        <v>92.54688225298035</v>
      </c>
      <c r="C222" s="15">
        <f t="shared" si="14"/>
        <v>0.9557088487626249</v>
      </c>
      <c r="D222" s="15">
        <f t="shared" si="15"/>
        <v>0.8298019824014635</v>
      </c>
    </row>
    <row r="223" spans="1:4" ht="12.75">
      <c r="A223" s="12">
        <f t="shared" si="13"/>
        <v>105</v>
      </c>
      <c r="B223" s="8">
        <f t="shared" si="12"/>
        <v>92.55829659185925</v>
      </c>
      <c r="C223" s="15">
        <f t="shared" si="14"/>
        <v>0.9555432179045618</v>
      </c>
      <c r="D223" s="15">
        <f t="shared" si="15"/>
        <v>0.8298501475088541</v>
      </c>
    </row>
    <row r="224" spans="1:4" ht="12.75">
      <c r="A224" s="12">
        <f t="shared" si="13"/>
        <v>105.5</v>
      </c>
      <c r="B224" s="8">
        <f t="shared" si="12"/>
        <v>92.56977149468193</v>
      </c>
      <c r="C224" s="15">
        <f t="shared" si="14"/>
        <v>0.9553777733797195</v>
      </c>
      <c r="D224" s="15">
        <f t="shared" si="15"/>
        <v>0.8298981903703578</v>
      </c>
    </row>
    <row r="225" spans="1:4" ht="12.75">
      <c r="A225" s="12">
        <f t="shared" si="13"/>
        <v>106</v>
      </c>
      <c r="B225" s="8">
        <f t="shared" si="12"/>
        <v>92.58130659039813</v>
      </c>
      <c r="C225" s="15">
        <f t="shared" si="14"/>
        <v>0.9552125142053562</v>
      </c>
      <c r="D225" s="15">
        <f t="shared" si="15"/>
        <v>0.8299461117339716</v>
      </c>
    </row>
    <row r="226" spans="1:4" ht="12.75">
      <c r="A226" s="12">
        <f t="shared" si="13"/>
        <v>106.5</v>
      </c>
      <c r="B226" s="8">
        <f t="shared" si="12"/>
        <v>92.59290151184277</v>
      </c>
      <c r="C226" s="15">
        <f t="shared" si="14"/>
        <v>0.9550474394087473</v>
      </c>
      <c r="D226" s="15">
        <f t="shared" si="15"/>
        <v>0.829993912339862</v>
      </c>
    </row>
    <row r="227" spans="1:4" ht="12.75">
      <c r="A227" s="12">
        <f t="shared" si="13"/>
        <v>107</v>
      </c>
      <c r="B227" s="8">
        <f t="shared" si="12"/>
        <v>92.60455589567808</v>
      </c>
      <c r="C227" s="15">
        <f t="shared" si="14"/>
        <v>0.9548825480270364</v>
      </c>
      <c r="D227" s="15">
        <f t="shared" si="15"/>
        <v>0.8300415929204816</v>
      </c>
    </row>
    <row r="228" spans="1:4" ht="12.75">
      <c r="A228" s="12">
        <f t="shared" si="13"/>
        <v>107.5</v>
      </c>
      <c r="B228" s="8">
        <f t="shared" si="12"/>
        <v>92.61626938233609</v>
      </c>
      <c r="C228" s="15">
        <f t="shared" si="14"/>
        <v>0.9547178391070895</v>
      </c>
      <c r="D228" s="15">
        <f t="shared" si="15"/>
        <v>0.8300891542006853</v>
      </c>
    </row>
    <row r="229" spans="1:4" ht="12.75">
      <c r="A229" s="12">
        <f t="shared" si="13"/>
        <v>108</v>
      </c>
      <c r="B229" s="8">
        <f t="shared" si="12"/>
        <v>92.62804161596222</v>
      </c>
      <c r="C229" s="15">
        <f t="shared" si="14"/>
        <v>0.9545533117053504</v>
      </c>
      <c r="D229" s="15">
        <f t="shared" si="15"/>
        <v>0.8301365968978435</v>
      </c>
    </row>
    <row r="230" spans="1:4" ht="12.75">
      <c r="A230" s="12">
        <f t="shared" si="13"/>
        <v>108.5</v>
      </c>
      <c r="B230" s="8">
        <f t="shared" si="12"/>
        <v>92.63987224436046</v>
      </c>
      <c r="C230" s="15">
        <f t="shared" si="14"/>
        <v>0.9543889648877006</v>
      </c>
      <c r="D230" s="15">
        <f t="shared" si="15"/>
        <v>0.8301839217219529</v>
      </c>
    </row>
    <row r="231" spans="1:4" ht="12.75">
      <c r="A231" s="12">
        <f t="shared" si="13"/>
        <v>109</v>
      </c>
      <c r="B231" s="8">
        <f t="shared" si="12"/>
        <v>92.65176091893923</v>
      </c>
      <c r="C231" s="15">
        <f t="shared" si="14"/>
        <v>0.954224797729321</v>
      </c>
      <c r="D231" s="15">
        <f t="shared" si="15"/>
        <v>0.8302311293757456</v>
      </c>
    </row>
    <row r="232" spans="1:4" ht="12.75">
      <c r="A232" s="12">
        <f t="shared" si="13"/>
        <v>109.5</v>
      </c>
      <c r="B232" s="8">
        <f t="shared" si="12"/>
        <v>92.66370729465821</v>
      </c>
      <c r="C232" s="15">
        <f t="shared" si="14"/>
        <v>0.9540608093145565</v>
      </c>
      <c r="D232" s="15">
        <f t="shared" si="15"/>
        <v>0.8302782205547963</v>
      </c>
    </row>
    <row r="233" spans="1:4" ht="12.75">
      <c r="A233" s="12">
        <f t="shared" si="13"/>
        <v>110</v>
      </c>
      <c r="B233" s="8">
        <f t="shared" si="12"/>
        <v>92.67571102997677</v>
      </c>
      <c r="C233" s="15">
        <f t="shared" si="14"/>
        <v>0.9538969987367832</v>
      </c>
      <c r="D233" s="15">
        <f t="shared" si="15"/>
        <v>0.8303251959476258</v>
      </c>
    </row>
    <row r="234" spans="1:4" ht="12.75">
      <c r="A234" s="12"/>
      <c r="B234" s="8"/>
      <c r="C234" s="15"/>
      <c r="D234" s="15"/>
    </row>
    <row r="235" spans="1:4" ht="12.75">
      <c r="A235" s="12"/>
      <c r="B235" s="8"/>
      <c r="C235" s="15"/>
      <c r="D235" s="15"/>
    </row>
    <row r="236" spans="1:4" ht="12.75">
      <c r="A236" s="12"/>
      <c r="B236" s="8"/>
      <c r="C236" s="15"/>
      <c r="D236" s="15"/>
    </row>
    <row r="237" spans="1:4" ht="12.75">
      <c r="A237" s="12"/>
      <c r="B237" s="8"/>
      <c r="C237" s="15"/>
      <c r="D237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</dc:creator>
  <cp:keywords/>
  <dc:description/>
  <cp:lastModifiedBy>Homey</cp:lastModifiedBy>
  <dcterms:created xsi:type="dcterms:W3CDTF">1999-10-22T12:40:24Z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